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25" yWindow="64741" windowWidth="19155" windowHeight="10185" activeTab="0"/>
  </bookViews>
  <sheets>
    <sheet name="UtilSum" sheetId="1" r:id="rId1"/>
    <sheet name="Electricity" sheetId="2" r:id="rId2"/>
    <sheet name="Gas" sheetId="3" r:id="rId3"/>
    <sheet name="Water" sheetId="4" r:id="rId4"/>
  </sheets>
  <definedNames>
    <definedName name="_xlnm.Print_Area" localSheetId="1">'Electricity'!$A$1:$R$86</definedName>
    <definedName name="_xlnm.Print_Area" localSheetId="2">'Gas'!$A$1:$Q$82</definedName>
    <definedName name="_xlnm.Print_Area" localSheetId="0">'UtilSum'!$A$18:$L$47</definedName>
    <definedName name="_xlnm.Print_Area" localSheetId="3">'Water'!$A$1:$N$86</definedName>
  </definedNames>
  <calcPr fullCalcOnLoad="1"/>
</workbook>
</file>

<file path=xl/sharedStrings.xml><?xml version="1.0" encoding="utf-8"?>
<sst xmlns="http://schemas.openxmlformats.org/spreadsheetml/2006/main" count="530" uniqueCount="122">
  <si>
    <t xml:space="preserve">Not only are walls, roofs and windows insulated much better, but also there are many more sources of internal heat gains (lights and equipment). </t>
  </si>
  <si>
    <t>Extensive use of degree day correlations by thousands of EnergyCAP users since 1982 has shown that a 60-degree balance point for modern buildings is almost universally more appropriate than 65.</t>
  </si>
  <si>
    <t>iss almost universally more appropriate than 65.</t>
  </si>
  <si>
    <t xml:space="preserve">Since residences have fewer sources of internal heat gains per square foot (occupants, lighting and equipment), </t>
  </si>
  <si>
    <t xml:space="preserve">you might find that 65 or even higher is a better balance point estimate, particularly in older residences that lack tight windows and high levels of insulation. </t>
  </si>
  <si>
    <t>In non-residential buildings, use a higher balance point (56-60+) for buildings that have low internal heat gains, high ventilation rates and poor insulation.</t>
  </si>
  <si>
    <t xml:space="preserve">More FAQs can be found at this web site. </t>
  </si>
  <si>
    <t xml:space="preserve">A warm day (80 average temp) combined with a cold day (40 average temp) average 60. So do two mild days of 59 and 61. </t>
  </si>
  <si>
    <t>Why is a 60-degree balance point better than 65?</t>
  </si>
  <si>
    <t xml:space="preserve">The 65-degree balance point standard was developed 75 years ago to help the gas industry predict heating loads in residences. </t>
  </si>
  <si>
    <t xml:space="preserve">Studies back then showed that when the average daily temperature fell below 65, residences began turning on the heat. </t>
  </si>
  <si>
    <t>To this day, many sources still track degree days using this standard, including the National Oceanic and Atmospheric Administration (NOAA).</t>
  </si>
  <si>
    <t xml:space="preserve">Today's residences and commercial/institutional buildings are very different. </t>
  </si>
  <si>
    <t>Example 2: Average daily temperature = 45. Balance point = 60. Heating degree days = 15 HDD. (60-45=15)</t>
  </si>
  <si>
    <t xml:space="preserve">It's calculated as the difference between the average daily temperature and the balance point temperature (60 degrees). </t>
  </si>
  <si>
    <t xml:space="preserve">     Some pages provide for more than one account ("meter"), should that be the case at your facility.</t>
  </si>
  <si>
    <t>Degree Days</t>
  </si>
  <si>
    <t>60°</t>
  </si>
  <si>
    <t>Example 1: Average daily temperature = 80. Balance point = 60. Cooling degree days = 20 CDD. (80-60=20)</t>
  </si>
  <si>
    <t>Example 3: Average daily temperature = 60. Balance point = 60. No degree days.</t>
  </si>
  <si>
    <t>INSTRUCTIONS</t>
  </si>
  <si>
    <t>Heating</t>
  </si>
  <si>
    <t>Cooling</t>
  </si>
  <si>
    <t xml:space="preserve"> 20 mpg cars</t>
  </si>
  <si>
    <t xml:space="preserve"> It would need</t>
  </si>
  <si>
    <t>8.  Degree days are for Boston for 2005 into 2008. (See note G33 for last month of DD.)     Obtain other locations and years (including update) at:</t>
  </si>
  <si>
    <t>22.4 lbs/gallon</t>
  </si>
  <si>
    <t>Cooling Degree Days</t>
  </si>
  <si>
    <t>Heating Degree Days</t>
  </si>
  <si>
    <t>% increase Degree Days</t>
  </si>
  <si>
    <t xml:space="preserve">But in first case there are 20 CDD and 20 HDD while in the second there are 1 CDD and 1 HDD. </t>
  </si>
  <si>
    <t>SUMMARY OF UTILITY USE &amp; COST</t>
  </si>
  <si>
    <t xml:space="preserve">Using degree days, you can see that the relative amount of energy required for the first set of days is much greater than for the second set of days. </t>
  </si>
  <si>
    <t xml:space="preserve">7.  This Summary sheet is automatically completed. </t>
  </si>
  <si>
    <t>But if all you looked at was the average temperature, you would conclude that both sets of days were about the same.</t>
  </si>
  <si>
    <t xml:space="preserve">3.  Insert the utility provider name, account and meter numbers at the top of each tab. </t>
  </si>
  <si>
    <t>http://www.energycap.com/weather/dd.asp</t>
  </si>
  <si>
    <r>
      <t>CO</t>
    </r>
    <r>
      <rPr>
        <b/>
        <sz val="9"/>
        <rFont val="Times"/>
        <family val="0"/>
      </rPr>
      <t xml:space="preserve">2 </t>
    </r>
    <r>
      <rPr>
        <b/>
        <sz val="12"/>
        <rFont val="Times"/>
        <family val="0"/>
      </rPr>
      <t>lbs               2008</t>
    </r>
  </si>
  <si>
    <t>Degree Days as of</t>
  </si>
  <si>
    <t>DD Balance point temp</t>
  </si>
  <si>
    <t>WATER &amp; SEWER USE</t>
  </si>
  <si>
    <t>$S</t>
  </si>
  <si>
    <t>Units</t>
  </si>
  <si>
    <t>GAS USE</t>
  </si>
  <si>
    <t>Therms</t>
  </si>
  <si>
    <t>What is a degree day?</t>
  </si>
  <si>
    <t xml:space="preserve">                GAS</t>
  </si>
  <si>
    <t xml:space="preserve">               OIL</t>
  </si>
  <si>
    <t xml:space="preserve">     WATER &amp; SEWER</t>
  </si>
  <si>
    <t>YEAR</t>
  </si>
  <si>
    <t>THERMS</t>
  </si>
  <si>
    <t>GALLONS</t>
  </si>
  <si>
    <t>There is no copyright on this.  Please spread it around.  The more use the better!</t>
  </si>
  <si>
    <t>% increase volume</t>
  </si>
  <si>
    <t>% increase KWH</t>
  </si>
  <si>
    <t>January</t>
  </si>
  <si>
    <t>March</t>
  </si>
  <si>
    <t>April</t>
  </si>
  <si>
    <t>May</t>
  </si>
  <si>
    <t>June</t>
  </si>
  <si>
    <t>July</t>
  </si>
  <si>
    <t>February</t>
  </si>
  <si>
    <t>% change therms</t>
  </si>
  <si>
    <t>October</t>
  </si>
  <si>
    <t>November</t>
  </si>
  <si>
    <t>December</t>
  </si>
  <si>
    <t>% prior year</t>
  </si>
  <si>
    <t xml:space="preserve">     For example,  cost ($137.52) and kWh (675) for electricity.  </t>
  </si>
  <si>
    <t>1.2 lbs/kWh</t>
  </si>
  <si>
    <t>11.7 lbs/therm</t>
  </si>
  <si>
    <t>taken off the road (12,000 miles/year) all year</t>
  </si>
  <si>
    <t>OR</t>
  </si>
  <si>
    <t>about</t>
  </si>
  <si>
    <t>NE trees</t>
  </si>
  <si>
    <t>which is about</t>
  </si>
  <si>
    <t xml:space="preserve"> acres of trees</t>
  </si>
  <si>
    <t>to offset this Carbon Footpint</t>
  </si>
  <si>
    <t>2.  If necessary, change initial year on this form to year of initial utility bills being recorded.  All tabs automatically change.  BUT be sure to get NEW DEGREE DAY INFORMATION (see $8)</t>
  </si>
  <si>
    <t>When the average daily temperature is above the balance point, the result is cooling degree days; when below, the result is heating degree days.</t>
  </si>
  <si>
    <t xml:space="preserve">6.  The caculations (such as total, $s/volume and % increase) automatically occur on each page. </t>
  </si>
  <si>
    <t xml:space="preserve">The problem with average temperature is that highs and lows cancel each other out. </t>
  </si>
  <si>
    <t>Provider</t>
  </si>
  <si>
    <t>Meter #</t>
  </si>
  <si>
    <t>Account #</t>
  </si>
  <si>
    <t>% change Degree Days</t>
  </si>
  <si>
    <t>% change kWh</t>
  </si>
  <si>
    <t>$/kWh</t>
  </si>
  <si>
    <t>% change $s</t>
  </si>
  <si>
    <t>kWh</t>
  </si>
  <si>
    <t xml:space="preserve">4.  Enter utility use and cost data on each tab for each month. </t>
  </si>
  <si>
    <t>ELECTRICITY USE</t>
  </si>
  <si>
    <t>Year</t>
  </si>
  <si>
    <t>$s</t>
  </si>
  <si>
    <t>KWH</t>
  </si>
  <si>
    <t xml:space="preserve">A degree day is a measure of relative heating and cooling energy required by buildings. </t>
  </si>
  <si>
    <t xml:space="preserve">          ELECTRICITY</t>
  </si>
  <si>
    <t>source:  http://www.weatherdatadepot.com/faq.asp</t>
  </si>
  <si>
    <t>VOLUME</t>
  </si>
  <si>
    <t>Bill Month</t>
  </si>
  <si>
    <t>$/KWH</t>
  </si>
  <si>
    <t>Bill Date</t>
  </si>
  <si>
    <t>$/unit</t>
  </si>
  <si>
    <t>$/thrm</t>
  </si>
  <si>
    <t>% increase $s</t>
  </si>
  <si>
    <r>
      <t xml:space="preserve">You are encouraged to visit MIP&amp;L's web site for </t>
    </r>
    <r>
      <rPr>
        <i/>
        <sz val="12"/>
        <rFont val="Times"/>
        <family val="0"/>
      </rPr>
      <t xml:space="preserve">Everyday Environmental Stewardship </t>
    </r>
    <r>
      <rPr>
        <b/>
        <sz val="12"/>
        <rFont val="Times"/>
        <family val="0"/>
      </rPr>
      <t xml:space="preserve">Briefs </t>
    </r>
    <r>
      <rPr>
        <sz val="12"/>
        <rFont val="Times"/>
        <family val="0"/>
      </rPr>
      <t xml:space="preserve">to help implement good stewardship practices. </t>
    </r>
  </si>
  <si>
    <t>August</t>
  </si>
  <si>
    <t>September</t>
  </si>
  <si>
    <t>Serves&gt;</t>
  </si>
  <si>
    <t>Rate</t>
  </si>
  <si>
    <t>Insert Congregation Name Here</t>
  </si>
  <si>
    <t>TOTAL</t>
  </si>
  <si>
    <t xml:space="preserve">You may ask, "To keep it simple, why not use average temperature instead of degree days?" </t>
  </si>
  <si>
    <t xml:space="preserve">But remember to update at least gas &amp; electric each month! </t>
  </si>
  <si>
    <t>www.utahipl.org</t>
  </si>
  <si>
    <t>adapted from Miandpl by Steve Ritchey, Utah &amp; Ohio</t>
  </si>
  <si>
    <t>RMP</t>
  </si>
  <si>
    <t>Questar</t>
  </si>
  <si>
    <t>(2nd building or meter)</t>
  </si>
  <si>
    <t>The only way to know how much you are saving is to log it!   Thanks!</t>
  </si>
  <si>
    <t>ENERGY USAGE!</t>
  </si>
  <si>
    <r>
      <t xml:space="preserve">5.  Call your utility company with account #.  They can provide 1+ years of information or via the web with your acct.   </t>
    </r>
    <r>
      <rPr>
        <u val="single"/>
        <sz val="14"/>
        <color indexed="10"/>
        <rFont val="Times"/>
        <family val="0"/>
      </rPr>
      <t>At least enter last years' info.</t>
    </r>
  </si>
  <si>
    <t>1.  Insert your faith community or facility NAME at Cell G19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</si>
</sst>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&quot;$&quot;#,##0.00"/>
    <numFmt numFmtId="170" formatCode="0.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.000"/>
    <numFmt numFmtId="174" formatCode="&quot;$&quot;#,##0.0000"/>
    <numFmt numFmtId="175" formatCode="0.0%"/>
    <numFmt numFmtId="176" formatCode="mmmm\-yy"/>
    <numFmt numFmtId="177" formatCode="0.0000"/>
    <numFmt numFmtId="178" formatCode="0_);\(0\)"/>
    <numFmt numFmtId="179" formatCode="&quot;$&quot;#,##0.0"/>
    <numFmt numFmtId="180" formatCode="&quot;$&quot;#,##0"/>
    <numFmt numFmtId="181" formatCode="00000"/>
    <numFmt numFmtId="182" formatCode="#,##0.0"/>
  </numFmts>
  <fonts count="6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b/>
      <sz val="12"/>
      <name val="Times"/>
      <family val="0"/>
    </font>
    <font>
      <b/>
      <sz val="14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sz val="9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i/>
      <sz val="12"/>
      <name val="Times"/>
      <family val="0"/>
    </font>
    <font>
      <i/>
      <sz val="10"/>
      <name val="Times"/>
      <family val="0"/>
    </font>
    <font>
      <sz val="14"/>
      <name val="Bookman Old Style"/>
      <family val="0"/>
    </font>
    <font>
      <sz val="8"/>
      <name val="Times"/>
      <family val="0"/>
    </font>
    <font>
      <sz val="12"/>
      <color indexed="8"/>
      <name val="Times"/>
      <family val="0"/>
    </font>
    <font>
      <sz val="14"/>
      <color indexed="10"/>
      <name val="Times"/>
      <family val="0"/>
    </font>
    <font>
      <b/>
      <i/>
      <sz val="14"/>
      <color indexed="10"/>
      <name val="Times"/>
      <family val="0"/>
    </font>
    <font>
      <sz val="14"/>
      <name val="Times"/>
      <family val="0"/>
    </font>
    <font>
      <sz val="11"/>
      <name val="Bookman Old Style"/>
      <family val="0"/>
    </font>
    <font>
      <sz val="14"/>
      <name val="Geneva"/>
      <family val="0"/>
    </font>
    <font>
      <b/>
      <sz val="16"/>
      <name val="Times"/>
      <family val="0"/>
    </font>
    <font>
      <sz val="12"/>
      <name val="Baskerville"/>
      <family val="0"/>
    </font>
    <font>
      <b/>
      <sz val="9"/>
      <name val="Times"/>
      <family val="0"/>
    </font>
    <font>
      <b/>
      <i/>
      <sz val="14"/>
      <name val="Times"/>
      <family val="0"/>
    </font>
    <font>
      <i/>
      <sz val="14"/>
      <name val="Times"/>
      <family val="0"/>
    </font>
    <font>
      <b/>
      <sz val="13"/>
      <color indexed="61"/>
      <name val="Times"/>
      <family val="0"/>
    </font>
    <font>
      <b/>
      <i/>
      <sz val="12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4"/>
      <color indexed="10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4" fillId="0" borderId="0" xfId="42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7" fontId="5" fillId="0" borderId="0" xfId="44" applyNumberFormat="1" applyFont="1" applyAlignment="1">
      <alignment horizontal="center"/>
    </xf>
    <xf numFmtId="167" fontId="6" fillId="0" borderId="0" xfId="44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67" fontId="4" fillId="0" borderId="0" xfId="44" applyNumberFormat="1" applyFont="1" applyAlignment="1">
      <alignment horizontal="center"/>
    </xf>
    <xf numFmtId="44" fontId="5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169" fontId="4" fillId="0" borderId="0" xfId="0" applyNumberFormat="1" applyFont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4" fontId="4" fillId="0" borderId="0" xfId="44" applyNumberFormat="1" applyFont="1" applyAlignment="1">
      <alignment horizontal="center"/>
    </xf>
    <xf numFmtId="169" fontId="4" fillId="0" borderId="0" xfId="44" applyNumberFormat="1" applyFont="1" applyAlignment="1">
      <alignment horizontal="center"/>
    </xf>
    <xf numFmtId="44" fontId="6" fillId="0" borderId="0" xfId="44" applyNumberFormat="1" applyFont="1" applyAlignment="1">
      <alignment horizontal="center"/>
    </xf>
    <xf numFmtId="44" fontId="5" fillId="0" borderId="0" xfId="44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10" xfId="44" applyNumberFormat="1" applyFont="1" applyBorder="1" applyAlignment="1">
      <alignment horizontal="center"/>
    </xf>
    <xf numFmtId="169" fontId="6" fillId="0" borderId="0" xfId="44" applyNumberFormat="1" applyFont="1" applyAlignment="1">
      <alignment horizontal="center"/>
    </xf>
    <xf numFmtId="169" fontId="5" fillId="0" borderId="0" xfId="44" applyNumberFormat="1" applyFont="1" applyAlignment="1">
      <alignment horizontal="center"/>
    </xf>
    <xf numFmtId="169" fontId="4" fillId="0" borderId="0" xfId="44" applyNumberFormat="1" applyFont="1" applyBorder="1" applyAlignment="1">
      <alignment/>
    </xf>
    <xf numFmtId="0" fontId="4" fillId="0" borderId="0" xfId="42" applyNumberFormat="1" applyFont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169" fontId="4" fillId="0" borderId="0" xfId="42" applyNumberFormat="1" applyFont="1" applyAlignment="1">
      <alignment horizontal="center"/>
    </xf>
    <xf numFmtId="169" fontId="4" fillId="0" borderId="11" xfId="44" applyNumberFormat="1" applyFont="1" applyBorder="1" applyAlignment="1">
      <alignment horizontal="center"/>
    </xf>
    <xf numFmtId="169" fontId="4" fillId="0" borderId="11" xfId="42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44" fontId="4" fillId="0" borderId="0" xfId="44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9" fontId="4" fillId="0" borderId="0" xfId="44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44" fontId="4" fillId="0" borderId="11" xfId="44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right"/>
    </xf>
    <xf numFmtId="14" fontId="4" fillId="0" borderId="11" xfId="0" applyNumberFormat="1" applyFont="1" applyBorder="1" applyAlignment="1">
      <alignment horizontal="right"/>
    </xf>
    <xf numFmtId="10" fontId="4" fillId="0" borderId="0" xfId="59" applyNumberFormat="1" applyFont="1" applyAlignment="1">
      <alignment horizontal="center"/>
    </xf>
    <xf numFmtId="10" fontId="4" fillId="0" borderId="11" xfId="59" applyNumberFormat="1" applyFont="1" applyBorder="1" applyAlignment="1">
      <alignment horizontal="center"/>
    </xf>
    <xf numFmtId="44" fontId="4" fillId="0" borderId="0" xfId="44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4" fillId="0" borderId="0" xfId="44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9" fontId="4" fillId="0" borderId="12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4" fillId="0" borderId="0" xfId="44" applyNumberFormat="1" applyFont="1" applyAlignment="1">
      <alignment horizontal="center"/>
    </xf>
    <xf numFmtId="3" fontId="4" fillId="0" borderId="0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7" fontId="6" fillId="0" borderId="0" xfId="44" applyNumberFormat="1" applyFont="1" applyAlignment="1">
      <alignment horizontal="center" vertical="center"/>
    </xf>
    <xf numFmtId="169" fontId="5" fillId="0" borderId="0" xfId="44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5" fontId="4" fillId="0" borderId="33" xfId="0" applyNumberFormat="1" applyFont="1" applyBorder="1" applyAlignment="1">
      <alignment horizontal="center" vertical="center"/>
    </xf>
    <xf numFmtId="175" fontId="4" fillId="0" borderId="28" xfId="59" applyNumberFormat="1" applyFont="1" applyBorder="1" applyAlignment="1">
      <alignment horizontal="center" vertical="center"/>
    </xf>
    <xf numFmtId="175" fontId="4" fillId="0" borderId="30" xfId="59" applyNumberFormat="1" applyFont="1" applyBorder="1" applyAlignment="1">
      <alignment horizontal="center" vertical="center"/>
    </xf>
    <xf numFmtId="175" fontId="4" fillId="0" borderId="0" xfId="0" applyNumberFormat="1" applyFont="1" applyAlignment="1">
      <alignment vertical="center"/>
    </xf>
    <xf numFmtId="175" fontId="4" fillId="0" borderId="34" xfId="0" applyNumberFormat="1" applyFont="1" applyBorder="1" applyAlignment="1">
      <alignment horizontal="center" vertical="center"/>
    </xf>
    <xf numFmtId="9" fontId="4" fillId="0" borderId="0" xfId="59" applyFont="1" applyBorder="1" applyAlignment="1">
      <alignment vertical="center"/>
    </xf>
    <xf numFmtId="9" fontId="4" fillId="0" borderId="0" xfId="59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75" fontId="4" fillId="0" borderId="35" xfId="0" applyNumberFormat="1" applyFont="1" applyBorder="1" applyAlignment="1">
      <alignment horizontal="center" vertical="center"/>
    </xf>
    <xf numFmtId="175" fontId="4" fillId="0" borderId="36" xfId="59" applyNumberFormat="1" applyFont="1" applyBorder="1" applyAlignment="1">
      <alignment horizontal="center" vertical="center"/>
    </xf>
    <xf numFmtId="175" fontId="4" fillId="0" borderId="37" xfId="59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5" fontId="4" fillId="0" borderId="39" xfId="59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175" fontId="4" fillId="0" borderId="40" xfId="59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0" fillId="34" borderId="12" xfId="0" applyFont="1" applyFill="1" applyBorder="1" applyAlignment="1">
      <alignment vertical="center"/>
    </xf>
    <xf numFmtId="0" fontId="20" fillId="34" borderId="43" xfId="0" applyFont="1" applyFill="1" applyBorder="1" applyAlignment="1">
      <alignment vertical="center"/>
    </xf>
    <xf numFmtId="0" fontId="20" fillId="34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Border="1" applyAlignment="1">
      <alignment horizontal="center"/>
    </xf>
    <xf numFmtId="10" fontId="17" fillId="0" borderId="0" xfId="0" applyNumberFormat="1" applyFont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169" fontId="4" fillId="0" borderId="10" xfId="44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3" fontId="4" fillId="0" borderId="10" xfId="42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9" fontId="4" fillId="0" borderId="0" xfId="42" applyNumberFormat="1" applyFont="1" applyBorder="1" applyAlignment="1">
      <alignment horizontal="center"/>
    </xf>
    <xf numFmtId="167" fontId="4" fillId="0" borderId="10" xfId="44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73" fontId="4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 wrapText="1"/>
    </xf>
    <xf numFmtId="173" fontId="4" fillId="0" borderId="0" xfId="42" applyNumberFormat="1" applyFont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173" fontId="4" fillId="0" borderId="0" xfId="44" applyNumberFormat="1" applyFont="1" applyBorder="1" applyAlignment="1">
      <alignment horizontal="center"/>
    </xf>
    <xf numFmtId="169" fontId="13" fillId="0" borderId="0" xfId="44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3" fontId="13" fillId="0" borderId="0" xfId="42" applyNumberFormat="1" applyFont="1" applyAlignment="1">
      <alignment horizontal="center"/>
    </xf>
    <xf numFmtId="169" fontId="13" fillId="0" borderId="11" xfId="44" applyNumberFormat="1" applyFont="1" applyBorder="1" applyAlignment="1">
      <alignment horizontal="center"/>
    </xf>
    <xf numFmtId="3" fontId="13" fillId="0" borderId="11" xfId="42" applyNumberFormat="1" applyFont="1" applyBorder="1" applyAlignment="1">
      <alignment horizontal="center"/>
    </xf>
    <xf numFmtId="0" fontId="24" fillId="0" borderId="44" xfId="0" applyFont="1" applyFill="1" applyBorder="1" applyAlignment="1">
      <alignment/>
    </xf>
    <xf numFmtId="0" fontId="13" fillId="0" borderId="0" xfId="0" applyFont="1" applyAlignment="1">
      <alignment vertical="center" wrapText="1"/>
    </xf>
    <xf numFmtId="5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175" fontId="6" fillId="0" borderId="39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75" fontId="6" fillId="0" borderId="40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5" fontId="4" fillId="0" borderId="25" xfId="44" applyNumberFormat="1" applyFont="1" applyBorder="1" applyAlignment="1">
      <alignment horizontal="center" vertical="center"/>
    </xf>
    <xf numFmtId="5" fontId="4" fillId="0" borderId="46" xfId="44" applyNumberFormat="1" applyFont="1" applyBorder="1" applyAlignment="1">
      <alignment horizontal="center" vertical="center"/>
    </xf>
    <xf numFmtId="5" fontId="4" fillId="0" borderId="47" xfId="44" applyNumberFormat="1" applyFont="1" applyBorder="1" applyAlignment="1">
      <alignment horizontal="center" vertical="center"/>
    </xf>
    <xf numFmtId="175" fontId="4" fillId="0" borderId="46" xfId="59" applyNumberFormat="1" applyFont="1" applyBorder="1" applyAlignment="1">
      <alignment horizontal="center" vertical="center"/>
    </xf>
    <xf numFmtId="44" fontId="4" fillId="0" borderId="47" xfId="44" applyFont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5" fontId="4" fillId="0" borderId="48" xfId="59" applyNumberFormat="1" applyFont="1" applyBorder="1" applyAlignment="1">
      <alignment horizontal="center" vertical="center"/>
    </xf>
    <xf numFmtId="5" fontId="4" fillId="0" borderId="0" xfId="44" applyNumberFormat="1" applyFont="1" applyBorder="1" applyAlignment="1">
      <alignment horizontal="center" vertical="center"/>
    </xf>
    <xf numFmtId="5" fontId="4" fillId="0" borderId="28" xfId="44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9" fontId="4" fillId="0" borderId="18" xfId="59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9" fontId="4" fillId="0" borderId="27" xfId="59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9" fontId="4" fillId="0" borderId="27" xfId="59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3" fontId="5" fillId="35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170" fontId="5" fillId="35" borderId="0" xfId="0" applyNumberFormat="1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175" fontId="5" fillId="36" borderId="51" xfId="0" applyNumberFormat="1" applyFont="1" applyFill="1" applyBorder="1" applyAlignment="1">
      <alignment horizontal="center" vertical="center" wrapText="1"/>
    </xf>
    <xf numFmtId="3" fontId="6" fillId="36" borderId="52" xfId="0" applyNumberFormat="1" applyFont="1" applyFill="1" applyBorder="1" applyAlignment="1">
      <alignment horizontal="center" vertical="center" wrapText="1"/>
    </xf>
    <xf numFmtId="175" fontId="5" fillId="36" borderId="53" xfId="59" applyNumberFormat="1" applyFont="1" applyFill="1" applyBorder="1" applyAlignment="1">
      <alignment vertical="center" wrapText="1"/>
    </xf>
    <xf numFmtId="3" fontId="5" fillId="36" borderId="53" xfId="59" applyNumberFormat="1" applyFont="1" applyFill="1" applyBorder="1" applyAlignment="1">
      <alignment horizontal="center" vertical="center" wrapText="1"/>
    </xf>
    <xf numFmtId="175" fontId="5" fillId="36" borderId="53" xfId="59" applyNumberFormat="1" applyFont="1" applyFill="1" applyBorder="1" applyAlignment="1">
      <alignment horizontal="center" vertical="center" wrapText="1"/>
    </xf>
    <xf numFmtId="175" fontId="5" fillId="36" borderId="54" xfId="59" applyNumberFormat="1" applyFont="1" applyFill="1" applyBorder="1" applyAlignment="1">
      <alignment horizontal="center" vertical="center" wrapText="1"/>
    </xf>
    <xf numFmtId="43" fontId="4" fillId="0" borderId="0" xfId="42" applyFont="1" applyBorder="1" applyAlignment="1">
      <alignment horizontal="center" vertical="center"/>
    </xf>
    <xf numFmtId="44" fontId="4" fillId="0" borderId="25" xfId="44" applyFont="1" applyBorder="1" applyAlignment="1">
      <alignment horizontal="center" vertical="center"/>
    </xf>
    <xf numFmtId="9" fontId="4" fillId="0" borderId="0" xfId="59" applyFont="1" applyBorder="1" applyAlignment="1">
      <alignment horizontal="right" vertical="center"/>
    </xf>
    <xf numFmtId="176" fontId="4" fillId="0" borderId="0" xfId="59" applyNumberFormat="1" applyFont="1" applyBorder="1" applyAlignment="1">
      <alignment horizontal="left" vertical="center"/>
    </xf>
    <xf numFmtId="0" fontId="10" fillId="0" borderId="0" xfId="53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ahipl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4"/>
  <sheetViews>
    <sheetView tabSelected="1" zoomScalePageLayoutView="0" workbookViewId="0" topLeftCell="A1">
      <selection activeCell="G19" sqref="G19"/>
    </sheetView>
  </sheetViews>
  <sheetFormatPr defaultColWidth="10.75390625" defaultRowHeight="12.75"/>
  <cols>
    <col min="1" max="1" width="11.375" style="66" customWidth="1"/>
    <col min="2" max="2" width="12.625" style="66" customWidth="1"/>
    <col min="3" max="4" width="11.75390625" style="67" customWidth="1"/>
    <col min="5" max="7" width="10.75390625" style="67" customWidth="1"/>
    <col min="8" max="8" width="10.00390625" style="67" customWidth="1"/>
    <col min="9" max="10" width="10.75390625" style="67" customWidth="1"/>
    <col min="11" max="11" width="12.00390625" style="67" customWidth="1"/>
    <col min="12" max="16384" width="10.75390625" style="67" customWidth="1"/>
  </cols>
  <sheetData>
    <row r="3" spans="2:10" ht="19.5">
      <c r="B3" s="125" t="s">
        <v>119</v>
      </c>
      <c r="J3" s="125" t="s">
        <v>118</v>
      </c>
    </row>
    <row r="5" ht="19.5">
      <c r="F5" s="125" t="s">
        <v>20</v>
      </c>
    </row>
    <row r="6" spans="1:9" ht="18.75">
      <c r="A6" s="67"/>
      <c r="B6" s="126" t="s">
        <v>121</v>
      </c>
      <c r="C6" s="126"/>
      <c r="D6" s="126"/>
      <c r="E6" s="126"/>
      <c r="F6" s="126"/>
      <c r="G6" s="126"/>
      <c r="H6" s="126"/>
      <c r="I6" s="126"/>
    </row>
    <row r="7" spans="1:9" ht="18.75">
      <c r="A7" s="126"/>
      <c r="B7" s="126" t="s">
        <v>77</v>
      </c>
      <c r="C7" s="126"/>
      <c r="D7" s="126"/>
      <c r="E7" s="126"/>
      <c r="F7" s="126"/>
      <c r="G7" s="126"/>
      <c r="H7" s="126"/>
      <c r="I7" s="126"/>
    </row>
    <row r="8" spans="1:9" ht="18.75">
      <c r="A8" s="126"/>
      <c r="B8" s="126" t="s">
        <v>35</v>
      </c>
      <c r="C8" s="126"/>
      <c r="D8" s="126"/>
      <c r="E8" s="126"/>
      <c r="F8" s="126"/>
      <c r="G8" s="126"/>
      <c r="H8" s="126"/>
      <c r="I8" s="126"/>
    </row>
    <row r="9" spans="1:9" ht="18.75">
      <c r="A9" s="127"/>
      <c r="B9" s="126" t="s">
        <v>89</v>
      </c>
      <c r="C9" s="127"/>
      <c r="D9" s="127"/>
      <c r="E9" s="127"/>
      <c r="F9" s="127"/>
      <c r="G9" s="127"/>
      <c r="H9" s="128" t="s">
        <v>67</v>
      </c>
      <c r="I9" s="127"/>
    </row>
    <row r="10" spans="1:9" ht="18.75">
      <c r="A10" s="127"/>
      <c r="B10" s="126" t="s">
        <v>15</v>
      </c>
      <c r="C10" s="127"/>
      <c r="D10" s="127"/>
      <c r="E10" s="127"/>
      <c r="F10" s="127"/>
      <c r="G10" s="127"/>
      <c r="H10" s="127"/>
      <c r="I10" s="127"/>
    </row>
    <row r="11" spans="1:9" ht="18.75">
      <c r="A11" s="127"/>
      <c r="B11" s="126" t="s">
        <v>120</v>
      </c>
      <c r="C11" s="127"/>
      <c r="D11" s="127"/>
      <c r="E11" s="127"/>
      <c r="F11" s="127"/>
      <c r="G11" s="127"/>
      <c r="H11" s="127"/>
      <c r="I11" s="127"/>
    </row>
    <row r="12" spans="1:9" ht="18.75">
      <c r="A12" s="127"/>
      <c r="B12" s="126" t="s">
        <v>79</v>
      </c>
      <c r="C12" s="127"/>
      <c r="D12" s="127"/>
      <c r="E12" s="127"/>
      <c r="F12" s="127"/>
      <c r="G12" s="127"/>
      <c r="H12" s="127"/>
      <c r="I12" s="127"/>
    </row>
    <row r="13" spans="1:9" ht="18.75">
      <c r="A13" s="127"/>
      <c r="B13" s="126" t="s">
        <v>33</v>
      </c>
      <c r="C13" s="127"/>
      <c r="D13" s="127"/>
      <c r="E13" s="127"/>
      <c r="F13" s="127"/>
      <c r="G13" s="127" t="s">
        <v>112</v>
      </c>
      <c r="H13" s="127"/>
      <c r="I13" s="127"/>
    </row>
    <row r="14" spans="1:9" ht="18.75">
      <c r="A14" s="127"/>
      <c r="B14" s="126" t="s">
        <v>25</v>
      </c>
      <c r="C14" s="127"/>
      <c r="D14" s="127"/>
      <c r="E14" s="127"/>
      <c r="F14" s="127"/>
      <c r="G14" s="127"/>
      <c r="H14" s="127"/>
      <c r="I14" s="127"/>
    </row>
    <row r="15" spans="1:9" ht="18.75">
      <c r="A15" s="127"/>
      <c r="B15" s="127"/>
      <c r="C15" s="134"/>
      <c r="D15" s="135" t="s">
        <v>36</v>
      </c>
      <c r="E15" s="135"/>
      <c r="F15" s="135"/>
      <c r="G15" s="135"/>
      <c r="H15" s="136"/>
      <c r="I15" s="127"/>
    </row>
    <row r="16" spans="9:15" ht="15">
      <c r="I16" s="130" t="s">
        <v>114</v>
      </c>
      <c r="J16" s="131"/>
      <c r="K16" s="131"/>
      <c r="L16" s="131"/>
      <c r="M16" s="131"/>
      <c r="N16" s="131"/>
      <c r="O16" s="131"/>
    </row>
    <row r="18" spans="7:8" ht="18.75">
      <c r="G18" s="68" t="s">
        <v>31</v>
      </c>
      <c r="H18" s="68"/>
    </row>
    <row r="19" spans="7:8" ht="18" customHeight="1">
      <c r="G19" s="69" t="s">
        <v>109</v>
      </c>
      <c r="H19" s="69"/>
    </row>
    <row r="20" spans="1:8" s="71" customFormat="1" ht="15.75">
      <c r="A20" s="70"/>
      <c r="B20" s="70"/>
      <c r="F20" s="72"/>
      <c r="G20" s="70"/>
      <c r="H20" s="70"/>
    </row>
    <row r="21" spans="1:8" s="71" customFormat="1" ht="15.75">
      <c r="A21" s="70"/>
      <c r="B21" s="70"/>
      <c r="G21" s="73"/>
      <c r="H21" s="73"/>
    </row>
    <row r="22" spans="1:8" s="71" customFormat="1" ht="16.5" thickBot="1">
      <c r="A22" s="70"/>
      <c r="B22" s="70"/>
      <c r="G22" s="73"/>
      <c r="H22" s="73"/>
    </row>
    <row r="23" spans="1:12" s="80" customFormat="1" ht="21.75" customHeight="1">
      <c r="A23" s="74"/>
      <c r="B23" s="75"/>
      <c r="C23" s="76" t="s">
        <v>95</v>
      </c>
      <c r="D23" s="75"/>
      <c r="E23" s="132" t="s">
        <v>22</v>
      </c>
      <c r="F23" s="76" t="s">
        <v>46</v>
      </c>
      <c r="G23" s="77"/>
      <c r="H23" s="75" t="s">
        <v>21</v>
      </c>
      <c r="I23" s="76" t="s">
        <v>47</v>
      </c>
      <c r="J23" s="77"/>
      <c r="K23" s="78" t="s">
        <v>48</v>
      </c>
      <c r="L23" s="79"/>
    </row>
    <row r="24" spans="1:12" s="70" customFormat="1" ht="21.75" customHeight="1" thickBot="1">
      <c r="A24" s="81" t="s">
        <v>49</v>
      </c>
      <c r="B24" s="82" t="s">
        <v>110</v>
      </c>
      <c r="C24" s="83" t="s">
        <v>92</v>
      </c>
      <c r="D24" s="84" t="s">
        <v>93</v>
      </c>
      <c r="E24" s="133" t="s">
        <v>16</v>
      </c>
      <c r="F24" s="83" t="s">
        <v>92</v>
      </c>
      <c r="G24" s="85" t="s">
        <v>50</v>
      </c>
      <c r="H24" s="82" t="s">
        <v>16</v>
      </c>
      <c r="I24" s="83" t="s">
        <v>92</v>
      </c>
      <c r="J24" s="85" t="s">
        <v>51</v>
      </c>
      <c r="K24" s="84" t="s">
        <v>92</v>
      </c>
      <c r="L24" s="86" t="s">
        <v>97</v>
      </c>
    </row>
    <row r="25" spans="1:12" s="70" customFormat="1" ht="15" customHeight="1" thickTop="1">
      <c r="A25" s="87"/>
      <c r="B25" s="88"/>
      <c r="C25" s="89"/>
      <c r="D25" s="90"/>
      <c r="E25" s="118"/>
      <c r="F25" s="89"/>
      <c r="G25" s="90"/>
      <c r="H25" s="118"/>
      <c r="I25" s="89"/>
      <c r="J25" s="91"/>
      <c r="K25" s="90"/>
      <c r="L25" s="92"/>
    </row>
    <row r="26" spans="1:12" s="71" customFormat="1" ht="19.5" customHeight="1">
      <c r="A26" s="178">
        <v>2005</v>
      </c>
      <c r="B26" s="172" t="e">
        <f>C26+F26+I26+K26</f>
        <v>#REF!</v>
      </c>
      <c r="C26" s="182">
        <f>Electricity!C19+Electricity!L19</f>
        <v>0</v>
      </c>
      <c r="D26" s="90">
        <f>Electricity!E19+Electricity!N19</f>
        <v>0</v>
      </c>
      <c r="E26" s="122">
        <f>Electricity!H19</f>
        <v>2143</v>
      </c>
      <c r="F26" s="182">
        <f>Gas!C19+Gas!M19</f>
        <v>0</v>
      </c>
      <c r="G26" s="90">
        <f>Gas!E19+Gas!O19</f>
        <v>0</v>
      </c>
      <c r="H26" s="122">
        <f>Gas!H19</f>
        <v>3478</v>
      </c>
      <c r="I26" s="182" t="e">
        <f>#REF!+#REF!</f>
        <v>#REF!</v>
      </c>
      <c r="J26" s="187" t="e">
        <f>#REF!+#REF!</f>
        <v>#REF!</v>
      </c>
      <c r="K26" s="190">
        <f>Water!J20+Water!C20</f>
        <v>0</v>
      </c>
      <c r="L26" s="114">
        <f>Water!E20+Water!L20</f>
        <v>0</v>
      </c>
    </row>
    <row r="27" spans="1:12" s="71" customFormat="1" ht="19.5" customHeight="1">
      <c r="A27" s="179"/>
      <c r="B27" s="173"/>
      <c r="C27" s="183"/>
      <c r="D27" s="93"/>
      <c r="E27" s="120"/>
      <c r="F27" s="183"/>
      <c r="G27" s="93"/>
      <c r="H27" s="120"/>
      <c r="I27" s="183"/>
      <c r="J27" s="94"/>
      <c r="K27" s="191"/>
      <c r="L27" s="95"/>
    </row>
    <row r="28" spans="1:12" s="71" customFormat="1" ht="15" customHeight="1">
      <c r="A28" s="180"/>
      <c r="B28" s="174"/>
      <c r="C28" s="184"/>
      <c r="D28" s="90"/>
      <c r="E28" s="119"/>
      <c r="F28" s="184"/>
      <c r="G28" s="90"/>
      <c r="H28" s="119"/>
      <c r="I28" s="184"/>
      <c r="J28" s="90"/>
      <c r="K28" s="184"/>
      <c r="L28" s="97"/>
    </row>
    <row r="29" spans="1:12" s="71" customFormat="1" ht="19.5" customHeight="1">
      <c r="A29" s="181">
        <f>A26+1</f>
        <v>2006</v>
      </c>
      <c r="B29" s="172" t="e">
        <f>C29+F29+I29+K29</f>
        <v>#REF!</v>
      </c>
      <c r="C29" s="182">
        <f>Electricity!C34+Electricity!L34</f>
        <v>0</v>
      </c>
      <c r="D29" s="90">
        <f>Electricity!E34+Electricity!N34</f>
        <v>0</v>
      </c>
      <c r="E29" s="122">
        <f>Electricity!H34</f>
        <v>2111</v>
      </c>
      <c r="F29" s="182">
        <f>Gas!C34+Gas!M34</f>
        <v>0</v>
      </c>
      <c r="G29" s="90">
        <f>Gas!E34+Gas!O34</f>
        <v>0</v>
      </c>
      <c r="H29" s="122">
        <f>Gas!H34</f>
        <v>2703</v>
      </c>
      <c r="I29" s="182" t="e">
        <f>#REF!+#REF!</f>
        <v>#REF!</v>
      </c>
      <c r="J29" s="187" t="e">
        <f>#REF!+#REF!</f>
        <v>#REF!</v>
      </c>
      <c r="K29" s="190">
        <f>Water!C35+Water!J35</f>
        <v>0</v>
      </c>
      <c r="L29" s="92">
        <f>Water!E35+Water!L35</f>
        <v>0</v>
      </c>
    </row>
    <row r="30" spans="1:12" s="101" customFormat="1" ht="19.5" customHeight="1">
      <c r="A30" s="98" t="s">
        <v>66</v>
      </c>
      <c r="B30" s="175" t="e">
        <f>B29/B26</f>
        <v>#REF!</v>
      </c>
      <c r="C30" s="185" t="e">
        <f aca="true" t="shared" si="0" ref="C30:L30">C29/C26</f>
        <v>#DIV/0!</v>
      </c>
      <c r="D30" s="99" t="e">
        <f t="shared" si="0"/>
        <v>#DIV/0!</v>
      </c>
      <c r="E30" s="121">
        <f t="shared" si="0"/>
        <v>0.9850676621558563</v>
      </c>
      <c r="F30" s="185" t="e">
        <f t="shared" si="0"/>
        <v>#DIV/0!</v>
      </c>
      <c r="G30" s="99" t="e">
        <f t="shared" si="0"/>
        <v>#DIV/0!</v>
      </c>
      <c r="H30" s="121">
        <f t="shared" si="0"/>
        <v>0.7771707878090857</v>
      </c>
      <c r="I30" s="185" t="e">
        <f t="shared" si="0"/>
        <v>#REF!</v>
      </c>
      <c r="J30" s="99" t="e">
        <f t="shared" si="0"/>
        <v>#REF!</v>
      </c>
      <c r="K30" s="185" t="e">
        <f t="shared" si="0"/>
        <v>#DIV/0!</v>
      </c>
      <c r="L30" s="100" t="e">
        <f t="shared" si="0"/>
        <v>#DIV/0!</v>
      </c>
    </row>
    <row r="31" spans="1:12" s="71" customFormat="1" ht="15" customHeight="1">
      <c r="A31" s="96"/>
      <c r="B31" s="176"/>
      <c r="C31" s="186"/>
      <c r="D31" s="90"/>
      <c r="E31" s="119"/>
      <c r="F31" s="186"/>
      <c r="G31" s="90"/>
      <c r="H31" s="119"/>
      <c r="I31" s="186"/>
      <c r="J31" s="90"/>
      <c r="K31" s="186"/>
      <c r="L31" s="92"/>
    </row>
    <row r="32" spans="1:12" s="71" customFormat="1" ht="19.5" customHeight="1">
      <c r="A32" s="181">
        <f>A29+1</f>
        <v>2007</v>
      </c>
      <c r="B32" s="172" t="e">
        <f>C32+F32+I32+K32</f>
        <v>#REF!</v>
      </c>
      <c r="C32" s="182">
        <f>Electricity!C49+Electricity!L49</f>
        <v>0</v>
      </c>
      <c r="D32" s="90">
        <f>Electricity!E49+Electricity!N49</f>
        <v>0</v>
      </c>
      <c r="E32" s="122">
        <f>Electricity!H49</f>
        <v>2360</v>
      </c>
      <c r="F32" s="182">
        <f>Gas!C49+Gas!M49</f>
        <v>0</v>
      </c>
      <c r="G32" s="90">
        <f>Gas!E49+Gas!O49</f>
        <v>0</v>
      </c>
      <c r="H32" s="122">
        <f>Gas!H49</f>
        <v>3465</v>
      </c>
      <c r="I32" s="182" t="e">
        <f>#REF!+#REF!</f>
        <v>#REF!</v>
      </c>
      <c r="J32" s="187" t="e">
        <f>#REF!+#REF!</f>
        <v>#REF!</v>
      </c>
      <c r="K32" s="190">
        <f>Water!C50+Water!J50</f>
        <v>0</v>
      </c>
      <c r="L32" s="92">
        <f>Water!E50+Water!L50</f>
        <v>0</v>
      </c>
    </row>
    <row r="33" spans="1:12" s="101" customFormat="1" ht="19.5" customHeight="1">
      <c r="A33" s="102" t="s">
        <v>66</v>
      </c>
      <c r="B33" s="175" t="e">
        <f>B32/B29</f>
        <v>#REF!</v>
      </c>
      <c r="C33" s="185" t="e">
        <f aca="true" t="shared" si="1" ref="C33:L33">C32/C29</f>
        <v>#DIV/0!</v>
      </c>
      <c r="D33" s="99" t="e">
        <f t="shared" si="1"/>
        <v>#DIV/0!</v>
      </c>
      <c r="E33" s="121">
        <f t="shared" si="1"/>
        <v>1.1179535765040265</v>
      </c>
      <c r="F33" s="185" t="e">
        <f t="shared" si="1"/>
        <v>#DIV/0!</v>
      </c>
      <c r="G33" s="99" t="e">
        <f t="shared" si="1"/>
        <v>#DIV/0!</v>
      </c>
      <c r="H33" s="121">
        <f t="shared" si="1"/>
        <v>1.2819089900110987</v>
      </c>
      <c r="I33" s="185" t="e">
        <f t="shared" si="1"/>
        <v>#REF!</v>
      </c>
      <c r="J33" s="99" t="e">
        <f t="shared" si="1"/>
        <v>#REF!</v>
      </c>
      <c r="K33" s="185" t="e">
        <f t="shared" si="1"/>
        <v>#DIV/0!</v>
      </c>
      <c r="L33" s="100" t="e">
        <f t="shared" si="1"/>
        <v>#DIV/0!</v>
      </c>
    </row>
    <row r="34" spans="1:12" s="109" customFormat="1" ht="15.75" customHeight="1">
      <c r="A34" s="96"/>
      <c r="B34" s="176"/>
      <c r="C34" s="186"/>
      <c r="D34" s="90"/>
      <c r="E34" s="119"/>
      <c r="F34" s="186"/>
      <c r="G34" s="90"/>
      <c r="H34" s="119"/>
      <c r="I34" s="186"/>
      <c r="J34" s="90"/>
      <c r="K34" s="186"/>
      <c r="L34" s="92"/>
    </row>
    <row r="35" spans="1:12" s="109" customFormat="1" ht="24.75" customHeight="1">
      <c r="A35" s="181">
        <f>A32+1</f>
        <v>2008</v>
      </c>
      <c r="B35" s="172" t="e">
        <f>C35+F35+I35+K35</f>
        <v>#REF!</v>
      </c>
      <c r="C35" s="182">
        <f>Electricity!C64+Electricity!L64</f>
        <v>0</v>
      </c>
      <c r="D35" s="113">
        <f>Electricity!E64+Electricity!N64</f>
        <v>0</v>
      </c>
      <c r="E35" s="122">
        <f>Electricity!H64</f>
        <v>2145</v>
      </c>
      <c r="F35" s="182">
        <f>Gas!C64+Gas!M64</f>
        <v>0</v>
      </c>
      <c r="G35" s="113">
        <f>Gas!E64+Gas!O64</f>
        <v>0</v>
      </c>
      <c r="H35" s="122">
        <f>Gas!H64</f>
        <v>2721</v>
      </c>
      <c r="I35" s="182" t="e">
        <f>#REF!+#REF!</f>
        <v>#REF!</v>
      </c>
      <c r="J35" s="187" t="e">
        <f>#REF!+#REF!</f>
        <v>#REF!</v>
      </c>
      <c r="K35" s="190">
        <f>Water!C65+Water!J65</f>
        <v>0</v>
      </c>
      <c r="L35" s="114">
        <f>Water!E65+Water!L65</f>
        <v>0</v>
      </c>
    </row>
    <row r="36" spans="1:12" s="109" customFormat="1" ht="24.75" customHeight="1">
      <c r="A36" s="102" t="s">
        <v>66</v>
      </c>
      <c r="B36" s="175" t="e">
        <f>B35/B32</f>
        <v>#REF!</v>
      </c>
      <c r="C36" s="185" t="e">
        <f aca="true" t="shared" si="2" ref="C36:L36">C35/C32</f>
        <v>#DIV/0!</v>
      </c>
      <c r="D36" s="99" t="e">
        <f t="shared" si="2"/>
        <v>#DIV/0!</v>
      </c>
      <c r="E36" s="121">
        <f t="shared" si="2"/>
        <v>0.9088983050847458</v>
      </c>
      <c r="F36" s="185" t="e">
        <f t="shared" si="2"/>
        <v>#DIV/0!</v>
      </c>
      <c r="G36" s="99" t="e">
        <f t="shared" si="2"/>
        <v>#DIV/0!</v>
      </c>
      <c r="H36" s="121">
        <f t="shared" si="2"/>
        <v>0.7852813852813852</v>
      </c>
      <c r="I36" s="185" t="e">
        <f t="shared" si="2"/>
        <v>#REF!</v>
      </c>
      <c r="J36" s="99" t="e">
        <f t="shared" si="2"/>
        <v>#REF!</v>
      </c>
      <c r="K36" s="185" t="e">
        <f t="shared" si="2"/>
        <v>#DIV/0!</v>
      </c>
      <c r="L36" s="100" t="e">
        <f t="shared" si="2"/>
        <v>#DIV/0!</v>
      </c>
    </row>
    <row r="37" spans="1:12" s="109" customFormat="1" ht="18" customHeight="1">
      <c r="A37" s="96"/>
      <c r="B37" s="176"/>
      <c r="C37" s="214"/>
      <c r="D37" s="90"/>
      <c r="E37" s="119"/>
      <c r="F37" s="214"/>
      <c r="G37" s="90"/>
      <c r="H37" s="119"/>
      <c r="I37" s="214"/>
      <c r="J37" s="90"/>
      <c r="K37" s="214"/>
      <c r="L37" s="92"/>
    </row>
    <row r="38" spans="1:12" s="109" customFormat="1" ht="24.75" customHeight="1">
      <c r="A38" s="181">
        <f>A35+1</f>
        <v>2009</v>
      </c>
      <c r="B38" s="172" t="e">
        <f>C38+F38+I38+K38</f>
        <v>#REF!</v>
      </c>
      <c r="C38" s="182">
        <f>Electricity!C79+Electricity!L79</f>
        <v>0</v>
      </c>
      <c r="D38" s="113">
        <f>Electricity!E79+Electricity!N79</f>
        <v>0</v>
      </c>
      <c r="E38" s="122">
        <f>Electricity!H79</f>
        <v>0</v>
      </c>
      <c r="F38" s="182">
        <f>Gas!C79+Gas!M79</f>
        <v>0</v>
      </c>
      <c r="G38" s="113">
        <f>Gas!E79+Gas!O79</f>
        <v>0</v>
      </c>
      <c r="H38" s="122">
        <f>Gas!H79</f>
        <v>0</v>
      </c>
      <c r="I38" s="182" t="e">
        <f>#REF!+#REF!</f>
        <v>#REF!</v>
      </c>
      <c r="J38" s="187" t="e">
        <f>#REF!+#REF!</f>
        <v>#REF!</v>
      </c>
      <c r="K38" s="190">
        <f>Water!C80+Water!J80</f>
        <v>0</v>
      </c>
      <c r="L38" s="114">
        <f>Water!E80+Water!L80</f>
        <v>0</v>
      </c>
    </row>
    <row r="39" spans="1:12" s="109" customFormat="1" ht="24.75" customHeight="1" thickBot="1">
      <c r="A39" s="110" t="s">
        <v>66</v>
      </c>
      <c r="B39" s="177" t="e">
        <f aca="true" t="shared" si="3" ref="B39:L39">B38/B35</f>
        <v>#REF!</v>
      </c>
      <c r="C39" s="189" t="e">
        <f t="shared" si="3"/>
        <v>#DIV/0!</v>
      </c>
      <c r="D39" s="111" t="e">
        <f t="shared" si="3"/>
        <v>#DIV/0!</v>
      </c>
      <c r="E39" s="123">
        <f t="shared" si="3"/>
        <v>0</v>
      </c>
      <c r="F39" s="189" t="e">
        <f t="shared" si="3"/>
        <v>#DIV/0!</v>
      </c>
      <c r="G39" s="111" t="e">
        <f t="shared" si="3"/>
        <v>#DIV/0!</v>
      </c>
      <c r="H39" s="123">
        <f t="shared" si="3"/>
        <v>0</v>
      </c>
      <c r="I39" s="189" t="e">
        <f t="shared" si="3"/>
        <v>#REF!</v>
      </c>
      <c r="J39" s="111" t="e">
        <f t="shared" si="3"/>
        <v>#REF!</v>
      </c>
      <c r="K39" s="189" t="e">
        <f t="shared" si="3"/>
        <v>#DIV/0!</v>
      </c>
      <c r="L39" s="112" t="e">
        <f t="shared" si="3"/>
        <v>#DIV/0!</v>
      </c>
    </row>
    <row r="40" spans="1:12" s="171" customFormat="1" ht="27.75" customHeight="1" thickBot="1">
      <c r="A40" s="207" t="s">
        <v>37</v>
      </c>
      <c r="B40" s="208" t="e">
        <f>D40+G40+J40</f>
        <v>#REF!</v>
      </c>
      <c r="C40" s="209"/>
      <c r="D40" s="210">
        <f>1.2*D35</f>
        <v>0</v>
      </c>
      <c r="E40" s="211"/>
      <c r="F40" s="209"/>
      <c r="G40" s="210">
        <f>11.7*G35</f>
        <v>0</v>
      </c>
      <c r="H40" s="211"/>
      <c r="I40" s="209"/>
      <c r="J40" s="210" t="e">
        <f>22.4*J35</f>
        <v>#REF!</v>
      </c>
      <c r="K40" s="209"/>
      <c r="L40" s="212"/>
    </row>
    <row r="41" spans="1:12" s="71" customFormat="1" ht="21" customHeight="1">
      <c r="A41" s="192" t="s">
        <v>24</v>
      </c>
      <c r="B41" s="202" t="e">
        <f>B40*0.979/12000</f>
        <v>#REF!</v>
      </c>
      <c r="C41" s="193" t="s">
        <v>23</v>
      </c>
      <c r="D41" s="104" t="s">
        <v>68</v>
      </c>
      <c r="E41" s="104"/>
      <c r="F41" s="103"/>
      <c r="G41" s="104" t="s">
        <v>69</v>
      </c>
      <c r="H41" s="104"/>
      <c r="I41" s="103"/>
      <c r="J41" s="104" t="s">
        <v>26</v>
      </c>
      <c r="L41" s="104"/>
    </row>
    <row r="42" spans="1:12" s="71" customFormat="1" ht="21" customHeight="1">
      <c r="A42" s="195"/>
      <c r="B42" s="196" t="s">
        <v>70</v>
      </c>
      <c r="C42" s="197"/>
      <c r="D42" s="104"/>
      <c r="E42" s="104"/>
      <c r="F42" s="103"/>
      <c r="G42" s="104"/>
      <c r="J42" s="104"/>
      <c r="K42" s="215" t="s">
        <v>38</v>
      </c>
      <c r="L42" s="216">
        <v>38321</v>
      </c>
    </row>
    <row r="43" spans="1:12" s="71" customFormat="1" ht="16.5" customHeight="1">
      <c r="A43" s="198"/>
      <c r="B43" s="199" t="s">
        <v>71</v>
      </c>
      <c r="C43" s="200"/>
      <c r="D43" s="213"/>
      <c r="E43" s="104"/>
      <c r="F43" s="103"/>
      <c r="G43" s="104"/>
      <c r="H43" s="104"/>
      <c r="I43" s="103"/>
      <c r="J43" s="104"/>
      <c r="K43" s="72" t="s">
        <v>39</v>
      </c>
      <c r="L43" s="70" t="s">
        <v>17</v>
      </c>
    </row>
    <row r="44" spans="1:8" s="71" customFormat="1" ht="16.5" customHeight="1">
      <c r="A44" s="201" t="s">
        <v>72</v>
      </c>
      <c r="B44" s="202" t="e">
        <f>B40/100*7</f>
        <v>#REF!</v>
      </c>
      <c r="C44" s="203" t="s">
        <v>73</v>
      </c>
      <c r="D44" s="104"/>
      <c r="E44" s="104"/>
      <c r="F44" s="104"/>
      <c r="G44" s="217" t="s">
        <v>113</v>
      </c>
      <c r="H44" s="104"/>
    </row>
    <row r="45" spans="1:8" s="71" customFormat="1" ht="16.5" customHeight="1">
      <c r="A45" s="198" t="s">
        <v>74</v>
      </c>
      <c r="B45" s="204" t="e">
        <f>B44/700</f>
        <v>#REF!</v>
      </c>
      <c r="C45" s="203" t="s">
        <v>75</v>
      </c>
      <c r="D45" s="104"/>
      <c r="E45" s="104"/>
      <c r="F45" s="104"/>
      <c r="G45" s="104"/>
      <c r="H45" s="104"/>
    </row>
    <row r="46" spans="1:8" s="71" customFormat="1" ht="16.5" customHeight="1" thickBot="1">
      <c r="A46" s="194"/>
      <c r="B46" s="205" t="s">
        <v>76</v>
      </c>
      <c r="C46" s="206"/>
      <c r="H46" s="188" t="s">
        <v>52</v>
      </c>
    </row>
    <row r="47" spans="2:12" s="71" customFormat="1" ht="21.75" customHeight="1">
      <c r="B47" s="108"/>
      <c r="G47" s="70" t="s">
        <v>104</v>
      </c>
      <c r="H47" s="105"/>
      <c r="K47" s="106"/>
      <c r="L47" s="107"/>
    </row>
    <row r="48" spans="1:2" s="126" customFormat="1" ht="18.75">
      <c r="A48" s="124"/>
      <c r="B48" s="124"/>
    </row>
    <row r="49" spans="1:5" s="126" customFormat="1" ht="18.75">
      <c r="A49" s="128" t="s">
        <v>96</v>
      </c>
      <c r="B49" s="124"/>
      <c r="E49" s="126" t="s">
        <v>6</v>
      </c>
    </row>
    <row r="50" spans="1:2" s="126" customFormat="1" ht="20.25">
      <c r="A50" s="157" t="s">
        <v>45</v>
      </c>
      <c r="B50" s="124"/>
    </row>
    <row r="51" s="127" customFormat="1" ht="18.75">
      <c r="A51" s="154" t="s">
        <v>94</v>
      </c>
    </row>
    <row r="52" s="127" customFormat="1" ht="18.75">
      <c r="A52" s="127" t="s">
        <v>14</v>
      </c>
    </row>
    <row r="53" s="127" customFormat="1" ht="18.75">
      <c r="A53" s="127" t="s">
        <v>78</v>
      </c>
    </row>
    <row r="54" s="127" customFormat="1" ht="18.75"/>
    <row r="55" spans="1:2" s="127" customFormat="1" ht="18.75">
      <c r="A55" s="154" t="s">
        <v>18</v>
      </c>
      <c r="B55" s="129"/>
    </row>
    <row r="56" spans="1:2" s="127" customFormat="1" ht="18.75">
      <c r="A56" s="154" t="s">
        <v>13</v>
      </c>
      <c r="B56" s="129"/>
    </row>
    <row r="57" spans="1:2" s="127" customFormat="1" ht="18.75">
      <c r="A57" s="154" t="s">
        <v>19</v>
      </c>
      <c r="B57" s="129"/>
    </row>
    <row r="58" spans="1:2" s="127" customFormat="1" ht="18.75">
      <c r="A58" s="154"/>
      <c r="B58" s="129"/>
    </row>
    <row r="59" spans="1:2" s="127" customFormat="1" ht="18.75">
      <c r="A59" s="154" t="s">
        <v>111</v>
      </c>
      <c r="B59" s="129"/>
    </row>
    <row r="60" spans="1:2" s="127" customFormat="1" ht="22.5" customHeight="1">
      <c r="A60" s="154" t="s">
        <v>80</v>
      </c>
      <c r="B60" s="129"/>
    </row>
    <row r="61" spans="1:2" s="127" customFormat="1" ht="18.75">
      <c r="A61" s="154" t="s">
        <v>7</v>
      </c>
      <c r="B61" s="129"/>
    </row>
    <row r="62" spans="1:2" s="127" customFormat="1" ht="18.75">
      <c r="A62" s="154" t="s">
        <v>30</v>
      </c>
      <c r="B62" s="129"/>
    </row>
    <row r="63" spans="1:2" s="127" customFormat="1" ht="18.75">
      <c r="A63" s="154" t="s">
        <v>32</v>
      </c>
      <c r="B63" s="129"/>
    </row>
    <row r="64" spans="1:2" s="156" customFormat="1" ht="18.75">
      <c r="A64" s="154" t="s">
        <v>34</v>
      </c>
      <c r="B64" s="155"/>
    </row>
    <row r="65" spans="1:2" s="156" customFormat="1" ht="18.75">
      <c r="A65" s="154"/>
      <c r="B65" s="155"/>
    </row>
    <row r="66" ht="20.25">
      <c r="A66" s="157" t="s">
        <v>8</v>
      </c>
    </row>
    <row r="67" ht="18.75">
      <c r="A67" s="154" t="s">
        <v>9</v>
      </c>
    </row>
    <row r="68" ht="18.75">
      <c r="A68" s="154" t="s">
        <v>10</v>
      </c>
    </row>
    <row r="69" ht="18.75">
      <c r="A69" s="127" t="s">
        <v>11</v>
      </c>
    </row>
    <row r="70" ht="18.75">
      <c r="A70" s="154" t="s">
        <v>12</v>
      </c>
    </row>
    <row r="71" ht="18.75">
      <c r="A71" s="127" t="s">
        <v>0</v>
      </c>
    </row>
    <row r="72" ht="18.75">
      <c r="A72" s="154" t="s">
        <v>1</v>
      </c>
    </row>
    <row r="73" ht="18.75">
      <c r="A73" s="127" t="s">
        <v>2</v>
      </c>
    </row>
    <row r="74" ht="18.75">
      <c r="A74" s="154" t="s">
        <v>3</v>
      </c>
    </row>
    <row r="75" ht="18.75">
      <c r="A75" s="127" t="s">
        <v>4</v>
      </c>
    </row>
    <row r="76" ht="18.75">
      <c r="A76" s="154" t="s">
        <v>5</v>
      </c>
    </row>
    <row r="77" ht="12.75">
      <c r="A77" s="153"/>
    </row>
    <row r="78" ht="12.75">
      <c r="A78" s="153"/>
    </row>
    <row r="79" ht="12.75">
      <c r="A79" s="153"/>
    </row>
    <row r="80" ht="12.75">
      <c r="A80" s="153"/>
    </row>
    <row r="81" ht="12.75">
      <c r="A81" s="153"/>
    </row>
    <row r="82" ht="12.75">
      <c r="A82" s="153"/>
    </row>
    <row r="83" ht="12.75">
      <c r="A83" s="153"/>
    </row>
    <row r="84" ht="12.75">
      <c r="A84" s="153"/>
    </row>
  </sheetData>
  <sheetProtection/>
  <hyperlinks>
    <hyperlink ref="G44" r:id="rId1" display="www.utahipl.org"/>
  </hyperlinks>
  <printOptions horizontalCentered="1"/>
  <pageMargins left="0.5" right="0.5" top="2" bottom="0.5" header="0.5" footer="0.5"/>
  <pageSetup fitToHeight="1" fitToWidth="1" orientation="portrait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0"/>
  <sheetViews>
    <sheetView zoomScalePageLayoutView="0" workbookViewId="0" topLeftCell="A1">
      <selection activeCell="C7" sqref="C7"/>
    </sheetView>
  </sheetViews>
  <sheetFormatPr defaultColWidth="10.75390625" defaultRowHeight="12.75"/>
  <cols>
    <col min="1" max="1" width="8.875" style="2" customWidth="1"/>
    <col min="2" max="2" width="9.00390625" style="2" customWidth="1"/>
    <col min="3" max="3" width="10.875" style="17" customWidth="1"/>
    <col min="4" max="4" width="8.00390625" style="17" customWidth="1"/>
    <col min="5" max="5" width="9.75390625" style="54" customWidth="1"/>
    <col min="6" max="6" width="9.00390625" style="158" customWidth="1"/>
    <col min="7" max="7" width="8.375" style="2" customWidth="1"/>
    <col min="8" max="8" width="8.375" style="64" customWidth="1"/>
    <col min="9" max="9" width="8.375" style="2" customWidth="1"/>
    <col min="10" max="10" width="9.375" style="1" customWidth="1"/>
    <col min="11" max="11" width="10.75390625" style="1" customWidth="1"/>
    <col min="12" max="12" width="9.125" style="1" customWidth="1"/>
    <col min="13" max="13" width="7.75390625" style="1" customWidth="1"/>
    <col min="14" max="14" width="8.875" style="61" customWidth="1"/>
    <col min="15" max="15" width="10.75390625" style="1" customWidth="1"/>
    <col min="16" max="16" width="8.625" style="1" customWidth="1"/>
    <col min="17" max="17" width="8.375" style="64" customWidth="1"/>
    <col min="18" max="18" width="8.375" style="2" customWidth="1"/>
    <col min="19" max="63" width="11.375" style="0" customWidth="1"/>
    <col min="64" max="16384" width="10.75390625" style="1" customWidth="1"/>
  </cols>
  <sheetData>
    <row r="1" spans="4:16" ht="18.75">
      <c r="D1" s="22" t="s">
        <v>90</v>
      </c>
      <c r="J1" s="2"/>
      <c r="K1" s="2"/>
      <c r="L1" s="17"/>
      <c r="M1" s="22" t="s">
        <v>90</v>
      </c>
      <c r="N1" s="54"/>
      <c r="O1" t="s">
        <v>117</v>
      </c>
      <c r="P1" s="2"/>
    </row>
    <row r="2" spans="4:16" ht="15.75">
      <c r="D2" s="23" t="str">
        <f>UtilSum!G19</f>
        <v>Insert Congregation Name Here</v>
      </c>
      <c r="J2" s="2"/>
      <c r="K2" s="2"/>
      <c r="L2" s="17"/>
      <c r="M2" s="23" t="str">
        <f>D2</f>
        <v>Insert Congregation Name Here</v>
      </c>
      <c r="N2" s="54"/>
      <c r="O2" s="2"/>
      <c r="P2" s="2"/>
    </row>
    <row r="3" spans="2:63" s="2" customFormat="1" ht="15.75">
      <c r="B3" s="46" t="s">
        <v>81</v>
      </c>
      <c r="C3" s="2" t="s">
        <v>115</v>
      </c>
      <c r="D3" s="26"/>
      <c r="E3" s="55"/>
      <c r="F3" s="159"/>
      <c r="H3" s="64"/>
      <c r="K3" s="46" t="s">
        <v>81</v>
      </c>
      <c r="M3" s="26"/>
      <c r="N3" s="55"/>
      <c r="O3" s="9"/>
      <c r="Q3" s="64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2:18" ht="15.75">
      <c r="B4" s="47" t="s">
        <v>82</v>
      </c>
      <c r="C4" s="45"/>
      <c r="D4" s="27" t="s">
        <v>108</v>
      </c>
      <c r="E4" s="56" t="s">
        <v>107</v>
      </c>
      <c r="F4" s="160"/>
      <c r="G4" s="52"/>
      <c r="H4" s="55"/>
      <c r="I4" s="137"/>
      <c r="J4" s="2"/>
      <c r="K4" s="47" t="s">
        <v>82</v>
      </c>
      <c r="L4" s="45"/>
      <c r="M4" s="27" t="s">
        <v>108</v>
      </c>
      <c r="N4" s="56" t="s">
        <v>107</v>
      </c>
      <c r="O4" s="51"/>
      <c r="P4" s="52"/>
      <c r="Q4" s="55"/>
      <c r="R4" s="137"/>
    </row>
    <row r="5" spans="2:16" ht="15.75">
      <c r="B5" s="47" t="s">
        <v>83</v>
      </c>
      <c r="C5" s="45"/>
      <c r="J5" s="2"/>
      <c r="K5" s="47" t="s">
        <v>83</v>
      </c>
      <c r="L5" s="170"/>
      <c r="M5" s="17"/>
      <c r="N5" s="54"/>
      <c r="O5" s="2"/>
      <c r="P5" s="2"/>
    </row>
    <row r="6" spans="1:63" s="148" customFormat="1" ht="63.75" thickBot="1">
      <c r="A6" s="144" t="s">
        <v>91</v>
      </c>
      <c r="B6" s="144" t="s">
        <v>98</v>
      </c>
      <c r="C6" s="145" t="s">
        <v>92</v>
      </c>
      <c r="D6" s="144" t="s">
        <v>103</v>
      </c>
      <c r="E6" s="147" t="s">
        <v>93</v>
      </c>
      <c r="F6" s="161" t="s">
        <v>99</v>
      </c>
      <c r="G6" s="144" t="s">
        <v>54</v>
      </c>
      <c r="H6" s="152" t="s">
        <v>27</v>
      </c>
      <c r="I6" s="144" t="s">
        <v>29</v>
      </c>
      <c r="J6" s="144" t="s">
        <v>91</v>
      </c>
      <c r="K6" s="144" t="s">
        <v>98</v>
      </c>
      <c r="L6" s="145" t="s">
        <v>92</v>
      </c>
      <c r="M6" s="144" t="s">
        <v>87</v>
      </c>
      <c r="N6" s="147" t="s">
        <v>88</v>
      </c>
      <c r="O6" s="144" t="s">
        <v>86</v>
      </c>
      <c r="P6" s="144" t="s">
        <v>85</v>
      </c>
      <c r="Q6" s="152" t="s">
        <v>27</v>
      </c>
      <c r="R6" s="144" t="s">
        <v>84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17" ht="16.5" thickTop="1">
      <c r="A7" s="5">
        <f>UtilSum!A26</f>
        <v>2005</v>
      </c>
      <c r="B7" s="39" t="s">
        <v>55</v>
      </c>
      <c r="D7" s="41"/>
      <c r="F7" s="162" t="e">
        <f>C7/E7</f>
        <v>#DIV/0!</v>
      </c>
      <c r="H7" s="113">
        <v>0</v>
      </c>
      <c r="J7" s="5">
        <f>A7</f>
        <v>2005</v>
      </c>
      <c r="K7" s="39" t="s">
        <v>55</v>
      </c>
      <c r="L7" s="17"/>
      <c r="M7" s="41"/>
      <c r="N7" s="54"/>
      <c r="O7" s="28" t="e">
        <f>L7/N7</f>
        <v>#DIV/0!</v>
      </c>
      <c r="P7" s="2"/>
      <c r="Q7" s="113">
        <f aca="true" t="shared" si="0" ref="Q7:Q18">H7</f>
        <v>0</v>
      </c>
    </row>
    <row r="8" spans="1:17" ht="15.75">
      <c r="A8" s="44"/>
      <c r="B8" s="39" t="s">
        <v>61</v>
      </c>
      <c r="D8" s="41"/>
      <c r="F8" s="162" t="e">
        <f aca="true" t="shared" si="1" ref="F8:F19">C8/E8</f>
        <v>#DIV/0!</v>
      </c>
      <c r="H8" s="113">
        <v>0</v>
      </c>
      <c r="J8" s="44"/>
      <c r="K8" s="39" t="s">
        <v>61</v>
      </c>
      <c r="L8" s="17"/>
      <c r="M8" s="41"/>
      <c r="N8" s="54"/>
      <c r="O8" s="28" t="e">
        <f aca="true" t="shared" si="2" ref="O8:O19">L8/N8</f>
        <v>#DIV/0!</v>
      </c>
      <c r="P8" s="2"/>
      <c r="Q8" s="113">
        <f t="shared" si="0"/>
        <v>0</v>
      </c>
    </row>
    <row r="9" spans="2:17" ht="15.75">
      <c r="B9" s="39" t="s">
        <v>56</v>
      </c>
      <c r="D9" s="41"/>
      <c r="F9" s="162" t="e">
        <f t="shared" si="1"/>
        <v>#DIV/0!</v>
      </c>
      <c r="H9" s="113">
        <v>0</v>
      </c>
      <c r="J9" s="2"/>
      <c r="K9" s="39" t="s">
        <v>56</v>
      </c>
      <c r="L9" s="17"/>
      <c r="M9" s="41"/>
      <c r="N9" s="54"/>
      <c r="O9" s="28" t="e">
        <f t="shared" si="2"/>
        <v>#DIV/0!</v>
      </c>
      <c r="P9" s="2"/>
      <c r="Q9" s="113">
        <f t="shared" si="0"/>
        <v>0</v>
      </c>
    </row>
    <row r="10" spans="2:17" ht="15.75">
      <c r="B10" s="39" t="s">
        <v>57</v>
      </c>
      <c r="D10" s="41"/>
      <c r="F10" s="162" t="e">
        <f t="shared" si="1"/>
        <v>#DIV/0!</v>
      </c>
      <c r="H10" s="113">
        <v>22</v>
      </c>
      <c r="J10" s="2"/>
      <c r="K10" s="39" t="s">
        <v>57</v>
      </c>
      <c r="L10" s="17"/>
      <c r="M10" s="41"/>
      <c r="N10" s="54"/>
      <c r="O10" s="28" t="e">
        <f t="shared" si="2"/>
        <v>#DIV/0!</v>
      </c>
      <c r="P10" s="2"/>
      <c r="Q10" s="113">
        <f t="shared" si="0"/>
        <v>22</v>
      </c>
    </row>
    <row r="11" spans="2:17" ht="15.75">
      <c r="B11" s="39" t="s">
        <v>58</v>
      </c>
      <c r="D11" s="41"/>
      <c r="F11" s="162" t="e">
        <f t="shared" si="1"/>
        <v>#DIV/0!</v>
      </c>
      <c r="H11" s="113">
        <v>33</v>
      </c>
      <c r="J11" s="2"/>
      <c r="K11" s="39" t="s">
        <v>58</v>
      </c>
      <c r="L11" s="17"/>
      <c r="M11" s="41"/>
      <c r="N11" s="54"/>
      <c r="O11" s="28" t="e">
        <f t="shared" si="2"/>
        <v>#DIV/0!</v>
      </c>
      <c r="P11" s="2"/>
      <c r="Q11" s="113">
        <f t="shared" si="0"/>
        <v>33</v>
      </c>
    </row>
    <row r="12" spans="2:17" ht="15.75">
      <c r="B12" s="39" t="s">
        <v>59</v>
      </c>
      <c r="D12" s="41"/>
      <c r="F12" s="162" t="e">
        <f t="shared" si="1"/>
        <v>#DIV/0!</v>
      </c>
      <c r="H12" s="113">
        <v>415</v>
      </c>
      <c r="J12" s="2"/>
      <c r="K12" s="39" t="s">
        <v>59</v>
      </c>
      <c r="L12" s="17"/>
      <c r="M12" s="41"/>
      <c r="N12" s="54"/>
      <c r="O12" s="28" t="e">
        <f t="shared" si="2"/>
        <v>#DIV/0!</v>
      </c>
      <c r="P12" s="2"/>
      <c r="Q12" s="113">
        <f t="shared" si="0"/>
        <v>415</v>
      </c>
    </row>
    <row r="13" spans="2:17" ht="15.75">
      <c r="B13" s="39" t="s">
        <v>60</v>
      </c>
      <c r="D13" s="41"/>
      <c r="F13" s="162" t="e">
        <f t="shared" si="1"/>
        <v>#DIV/0!</v>
      </c>
      <c r="H13" s="113">
        <v>574</v>
      </c>
      <c r="J13" s="2"/>
      <c r="K13" s="39" t="s">
        <v>60</v>
      </c>
      <c r="L13" s="17"/>
      <c r="M13" s="41"/>
      <c r="N13" s="54"/>
      <c r="O13" s="28" t="e">
        <f t="shared" si="2"/>
        <v>#DIV/0!</v>
      </c>
      <c r="P13" s="2"/>
      <c r="Q13" s="113">
        <f t="shared" si="0"/>
        <v>574</v>
      </c>
    </row>
    <row r="14" spans="2:17" ht="15.75">
      <c r="B14" s="39" t="s">
        <v>105</v>
      </c>
      <c r="D14" s="41"/>
      <c r="F14" s="162" t="e">
        <f t="shared" si="1"/>
        <v>#DIV/0!</v>
      </c>
      <c r="H14" s="113">
        <v>608</v>
      </c>
      <c r="J14" s="2"/>
      <c r="K14" s="39" t="s">
        <v>105</v>
      </c>
      <c r="L14" s="17"/>
      <c r="M14" s="41"/>
      <c r="N14" s="54"/>
      <c r="O14" s="28" t="e">
        <f t="shared" si="2"/>
        <v>#DIV/0!</v>
      </c>
      <c r="P14" s="2"/>
      <c r="Q14" s="113">
        <f t="shared" si="0"/>
        <v>608</v>
      </c>
    </row>
    <row r="15" spans="2:17" ht="15.75">
      <c r="B15" s="39" t="s">
        <v>106</v>
      </c>
      <c r="D15" s="41"/>
      <c r="F15" s="162" t="e">
        <f t="shared" si="1"/>
        <v>#DIV/0!</v>
      </c>
      <c r="H15" s="113">
        <v>394</v>
      </c>
      <c r="J15" s="2"/>
      <c r="K15" s="39" t="s">
        <v>106</v>
      </c>
      <c r="L15" s="17"/>
      <c r="M15" s="41"/>
      <c r="N15" s="54"/>
      <c r="O15" s="28" t="e">
        <f t="shared" si="2"/>
        <v>#DIV/0!</v>
      </c>
      <c r="P15" s="2"/>
      <c r="Q15" s="113">
        <f t="shared" si="0"/>
        <v>394</v>
      </c>
    </row>
    <row r="16" spans="2:17" ht="15.75">
      <c r="B16" s="39" t="s">
        <v>63</v>
      </c>
      <c r="D16" s="41"/>
      <c r="F16" s="162" t="e">
        <f t="shared" si="1"/>
        <v>#DIV/0!</v>
      </c>
      <c r="H16" s="113">
        <v>93</v>
      </c>
      <c r="J16" s="2"/>
      <c r="K16" s="39" t="s">
        <v>63</v>
      </c>
      <c r="L16" s="17"/>
      <c r="M16" s="41"/>
      <c r="N16" s="54"/>
      <c r="O16" s="28" t="e">
        <f t="shared" si="2"/>
        <v>#DIV/0!</v>
      </c>
      <c r="P16" s="2"/>
      <c r="Q16" s="113">
        <f t="shared" si="0"/>
        <v>93</v>
      </c>
    </row>
    <row r="17" spans="2:17" ht="15.75">
      <c r="B17" s="39" t="s">
        <v>64</v>
      </c>
      <c r="C17" s="165"/>
      <c r="D17" s="41"/>
      <c r="E17" s="167"/>
      <c r="F17" s="162" t="e">
        <f t="shared" si="1"/>
        <v>#DIV/0!</v>
      </c>
      <c r="H17" s="113">
        <v>4</v>
      </c>
      <c r="J17" s="2"/>
      <c r="K17" s="39" t="s">
        <v>64</v>
      </c>
      <c r="L17" s="17"/>
      <c r="M17" s="41"/>
      <c r="N17" s="54"/>
      <c r="O17" s="28" t="e">
        <f t="shared" si="2"/>
        <v>#DIV/0!</v>
      </c>
      <c r="P17" s="2"/>
      <c r="Q17" s="113">
        <f t="shared" si="0"/>
        <v>4</v>
      </c>
    </row>
    <row r="18" spans="2:18" ht="16.5" thickBot="1">
      <c r="B18" s="40" t="s">
        <v>65</v>
      </c>
      <c r="C18" s="168"/>
      <c r="D18" s="42"/>
      <c r="E18" s="169"/>
      <c r="F18" s="163" t="e">
        <f t="shared" si="1"/>
        <v>#DIV/0!</v>
      </c>
      <c r="G18" s="30"/>
      <c r="H18" s="58">
        <v>0</v>
      </c>
      <c r="I18" s="149"/>
      <c r="J18" s="2"/>
      <c r="K18" s="40" t="s">
        <v>65</v>
      </c>
      <c r="L18" s="29"/>
      <c r="M18" s="42"/>
      <c r="N18" s="58"/>
      <c r="O18" s="30" t="e">
        <f t="shared" si="2"/>
        <v>#DIV/0!</v>
      </c>
      <c r="P18" s="30"/>
      <c r="Q18" s="58">
        <f t="shared" si="0"/>
        <v>0</v>
      </c>
      <c r="R18" s="149"/>
    </row>
    <row r="19" spans="2:17" ht="16.5" thickTop="1">
      <c r="B19" s="6"/>
      <c r="C19" s="17">
        <f>SUM(C7:C18)</f>
        <v>0</v>
      </c>
      <c r="D19" s="41"/>
      <c r="E19" s="54">
        <f>SUM(E7:E18)</f>
        <v>0</v>
      </c>
      <c r="F19" s="162" t="e">
        <f t="shared" si="1"/>
        <v>#DIV/0!</v>
      </c>
      <c r="H19" s="54">
        <f>SUM(H7:H18)</f>
        <v>2143</v>
      </c>
      <c r="J19" s="2"/>
      <c r="K19" s="6"/>
      <c r="L19" s="17">
        <f>SUM(L7:L18)</f>
        <v>0</v>
      </c>
      <c r="M19" s="41"/>
      <c r="N19" s="54">
        <f>SUM(N7:N18)</f>
        <v>0</v>
      </c>
      <c r="O19" s="28" t="e">
        <f t="shared" si="2"/>
        <v>#DIV/0!</v>
      </c>
      <c r="P19" s="2"/>
      <c r="Q19" s="54">
        <f>SUM(Q7:Q18)</f>
        <v>2143</v>
      </c>
    </row>
    <row r="20" spans="2:16" ht="15.75">
      <c r="B20" s="6"/>
      <c r="E20" s="59"/>
      <c r="F20" s="162"/>
      <c r="J20" s="2"/>
      <c r="K20" s="6"/>
      <c r="L20" s="17"/>
      <c r="M20" s="17"/>
      <c r="N20" s="59"/>
      <c r="O20" s="28"/>
      <c r="P20" s="2"/>
    </row>
    <row r="21" spans="2:16" ht="15.75">
      <c r="B21" s="6"/>
      <c r="F21" s="162"/>
      <c r="J21" s="2"/>
      <c r="K21" s="6"/>
      <c r="L21" s="17"/>
      <c r="M21" s="17"/>
      <c r="N21" s="54"/>
      <c r="O21" s="3"/>
      <c r="P21" s="2"/>
    </row>
    <row r="22" spans="1:18" ht="15.75">
      <c r="A22" s="5">
        <f>UtilSum!A29</f>
        <v>2006</v>
      </c>
      <c r="B22" s="39" t="s">
        <v>55</v>
      </c>
      <c r="D22" s="166" t="e">
        <f>C22/C7</f>
        <v>#DIV/0!</v>
      </c>
      <c r="F22" s="162" t="e">
        <f>C22/E22</f>
        <v>#DIV/0!</v>
      </c>
      <c r="G22" s="31" t="e">
        <f>E22/E7</f>
        <v>#DIV/0!</v>
      </c>
      <c r="H22" s="113">
        <v>0</v>
      </c>
      <c r="I22" s="31"/>
      <c r="J22" s="5">
        <f>A22</f>
        <v>2006</v>
      </c>
      <c r="K22" s="39" t="s">
        <v>55</v>
      </c>
      <c r="L22" s="17"/>
      <c r="M22" s="31" t="e">
        <f>L22/L7</f>
        <v>#DIV/0!</v>
      </c>
      <c r="N22" s="54"/>
      <c r="O22" s="28" t="e">
        <f>L22/N22</f>
        <v>#DIV/0!</v>
      </c>
      <c r="P22" s="31" t="e">
        <f>N22/N7</f>
        <v>#DIV/0!</v>
      </c>
      <c r="Q22" s="113">
        <f aca="true" t="shared" si="3" ref="Q22:Q33">H22</f>
        <v>0</v>
      </c>
      <c r="R22" s="31"/>
    </row>
    <row r="23" spans="1:18" ht="15.75">
      <c r="A23" s="44"/>
      <c r="B23" s="39" t="s">
        <v>61</v>
      </c>
      <c r="D23" s="166" t="e">
        <f aca="true" t="shared" si="4" ref="D23:D34">C23/C8</f>
        <v>#DIV/0!</v>
      </c>
      <c r="F23" s="162" t="e">
        <f aca="true" t="shared" si="5" ref="F23:F34">C23/E23</f>
        <v>#DIV/0!</v>
      </c>
      <c r="G23" s="31" t="e">
        <f aca="true" t="shared" si="6" ref="G23:G33">E23/E8</f>
        <v>#DIV/0!</v>
      </c>
      <c r="H23" s="113">
        <v>0</v>
      </c>
      <c r="I23" s="31"/>
      <c r="J23" s="44"/>
      <c r="K23" s="39" t="s">
        <v>61</v>
      </c>
      <c r="L23" s="17"/>
      <c r="M23" s="31" t="e">
        <f aca="true" t="shared" si="7" ref="M23:M34">L23/L8</f>
        <v>#DIV/0!</v>
      </c>
      <c r="N23" s="54"/>
      <c r="O23" s="28" t="e">
        <f aca="true" t="shared" si="8" ref="O23:O34">L23/N23</f>
        <v>#DIV/0!</v>
      </c>
      <c r="P23" s="31" t="e">
        <f aca="true" t="shared" si="9" ref="P23:P33">N23/N8</f>
        <v>#DIV/0!</v>
      </c>
      <c r="Q23" s="113">
        <f t="shared" si="3"/>
        <v>0</v>
      </c>
      <c r="R23" s="31"/>
    </row>
    <row r="24" spans="2:18" ht="15.75">
      <c r="B24" s="39" t="s">
        <v>56</v>
      </c>
      <c r="D24" s="31" t="e">
        <f t="shared" si="4"/>
        <v>#DIV/0!</v>
      </c>
      <c r="F24" s="162" t="e">
        <f t="shared" si="5"/>
        <v>#DIV/0!</v>
      </c>
      <c r="G24" s="31" t="e">
        <f t="shared" si="6"/>
        <v>#DIV/0!</v>
      </c>
      <c r="H24" s="113">
        <v>2</v>
      </c>
      <c r="I24" s="31"/>
      <c r="J24" s="2"/>
      <c r="K24" s="39" t="s">
        <v>56</v>
      </c>
      <c r="L24" s="17"/>
      <c r="M24" s="31" t="e">
        <f t="shared" si="7"/>
        <v>#DIV/0!</v>
      </c>
      <c r="N24" s="54"/>
      <c r="O24" s="28" t="e">
        <f t="shared" si="8"/>
        <v>#DIV/0!</v>
      </c>
      <c r="P24" s="31" t="e">
        <f t="shared" si="9"/>
        <v>#DIV/0!</v>
      </c>
      <c r="Q24" s="113">
        <f t="shared" si="3"/>
        <v>2</v>
      </c>
      <c r="R24" s="31"/>
    </row>
    <row r="25" spans="2:18" ht="15.75">
      <c r="B25" s="39" t="s">
        <v>57</v>
      </c>
      <c r="D25" s="31" t="e">
        <f t="shared" si="4"/>
        <v>#DIV/0!</v>
      </c>
      <c r="F25" s="162" t="e">
        <f t="shared" si="5"/>
        <v>#DIV/0!</v>
      </c>
      <c r="G25" s="31" t="e">
        <f t="shared" si="6"/>
        <v>#DIV/0!</v>
      </c>
      <c r="H25" s="113">
        <v>29</v>
      </c>
      <c r="I25" s="31">
        <f>H25/H10</f>
        <v>1.3181818181818181</v>
      </c>
      <c r="J25" s="2"/>
      <c r="K25" s="39" t="s">
        <v>57</v>
      </c>
      <c r="L25" s="17"/>
      <c r="M25" s="31" t="e">
        <f t="shared" si="7"/>
        <v>#DIV/0!</v>
      </c>
      <c r="N25" s="54"/>
      <c r="O25" s="28" t="e">
        <f t="shared" si="8"/>
        <v>#DIV/0!</v>
      </c>
      <c r="P25" s="31" t="e">
        <f t="shared" si="9"/>
        <v>#DIV/0!</v>
      </c>
      <c r="Q25" s="113">
        <f t="shared" si="3"/>
        <v>29</v>
      </c>
      <c r="R25" s="31">
        <f>Q25/Q10</f>
        <v>1.3181818181818181</v>
      </c>
    </row>
    <row r="26" spans="2:18" ht="15.75">
      <c r="B26" s="39" t="s">
        <v>58</v>
      </c>
      <c r="D26" s="31" t="e">
        <f t="shared" si="4"/>
        <v>#DIV/0!</v>
      </c>
      <c r="F26" s="162" t="e">
        <f t="shared" si="5"/>
        <v>#DIV/0!</v>
      </c>
      <c r="G26" s="31" t="e">
        <f t="shared" si="6"/>
        <v>#DIV/0!</v>
      </c>
      <c r="H26" s="113">
        <v>138</v>
      </c>
      <c r="I26" s="31">
        <f aca="true" t="shared" si="10" ref="I26:I34">H26/H11</f>
        <v>4.181818181818182</v>
      </c>
      <c r="J26" s="2"/>
      <c r="K26" s="39" t="s">
        <v>58</v>
      </c>
      <c r="L26" s="17"/>
      <c r="M26" s="31" t="e">
        <f t="shared" si="7"/>
        <v>#DIV/0!</v>
      </c>
      <c r="N26" s="54"/>
      <c r="O26" s="28" t="e">
        <f t="shared" si="8"/>
        <v>#DIV/0!</v>
      </c>
      <c r="P26" s="31" t="e">
        <f t="shared" si="9"/>
        <v>#DIV/0!</v>
      </c>
      <c r="Q26" s="113">
        <f t="shared" si="3"/>
        <v>138</v>
      </c>
      <c r="R26" s="31">
        <f aca="true" t="shared" si="11" ref="R26:R34">Q26/Q11</f>
        <v>4.181818181818182</v>
      </c>
    </row>
    <row r="27" spans="2:18" ht="15.75">
      <c r="B27" s="39" t="s">
        <v>59</v>
      </c>
      <c r="D27" s="31" t="e">
        <f t="shared" si="4"/>
        <v>#DIV/0!</v>
      </c>
      <c r="F27" s="162" t="e">
        <f t="shared" si="5"/>
        <v>#DIV/0!</v>
      </c>
      <c r="G27" s="31" t="e">
        <f t="shared" si="6"/>
        <v>#DIV/0!</v>
      </c>
      <c r="H27" s="113">
        <v>403</v>
      </c>
      <c r="I27" s="31">
        <f t="shared" si="10"/>
        <v>0.9710843373493976</v>
      </c>
      <c r="J27" s="2"/>
      <c r="K27" s="39" t="s">
        <v>59</v>
      </c>
      <c r="L27" s="17"/>
      <c r="M27" s="31" t="e">
        <f t="shared" si="7"/>
        <v>#DIV/0!</v>
      </c>
      <c r="N27" s="54"/>
      <c r="O27" s="28" t="e">
        <f t="shared" si="8"/>
        <v>#DIV/0!</v>
      </c>
      <c r="P27" s="31" t="e">
        <f t="shared" si="9"/>
        <v>#DIV/0!</v>
      </c>
      <c r="Q27" s="113">
        <f t="shared" si="3"/>
        <v>403</v>
      </c>
      <c r="R27" s="31">
        <f t="shared" si="11"/>
        <v>0.9710843373493976</v>
      </c>
    </row>
    <row r="28" spans="2:18" ht="15.75">
      <c r="B28" s="39" t="s">
        <v>60</v>
      </c>
      <c r="D28" s="31" t="e">
        <f t="shared" si="4"/>
        <v>#DIV/0!</v>
      </c>
      <c r="F28" s="162" t="e">
        <f t="shared" si="5"/>
        <v>#DIV/0!</v>
      </c>
      <c r="G28" s="31" t="e">
        <f t="shared" si="6"/>
        <v>#DIV/0!</v>
      </c>
      <c r="H28" s="113">
        <v>653</v>
      </c>
      <c r="I28" s="31">
        <f t="shared" si="10"/>
        <v>1.137630662020906</v>
      </c>
      <c r="J28" s="2"/>
      <c r="K28" s="39" t="s">
        <v>60</v>
      </c>
      <c r="L28" s="17"/>
      <c r="M28" s="31" t="e">
        <f t="shared" si="7"/>
        <v>#DIV/0!</v>
      </c>
      <c r="N28" s="54"/>
      <c r="O28" s="28" t="e">
        <f t="shared" si="8"/>
        <v>#DIV/0!</v>
      </c>
      <c r="P28" s="31" t="e">
        <f t="shared" si="9"/>
        <v>#DIV/0!</v>
      </c>
      <c r="Q28" s="113">
        <f t="shared" si="3"/>
        <v>653</v>
      </c>
      <c r="R28" s="31">
        <f t="shared" si="11"/>
        <v>1.137630662020906</v>
      </c>
    </row>
    <row r="29" spans="2:18" ht="15.75">
      <c r="B29" s="39" t="s">
        <v>105</v>
      </c>
      <c r="D29" s="31" t="e">
        <f t="shared" si="4"/>
        <v>#DIV/0!</v>
      </c>
      <c r="F29" s="162" t="e">
        <f t="shared" si="5"/>
        <v>#DIV/0!</v>
      </c>
      <c r="G29" s="31" t="e">
        <f t="shared" si="6"/>
        <v>#DIV/0!</v>
      </c>
      <c r="H29" s="113">
        <v>517</v>
      </c>
      <c r="I29" s="31">
        <f t="shared" si="10"/>
        <v>0.850328947368421</v>
      </c>
      <c r="J29" s="2"/>
      <c r="K29" s="39" t="s">
        <v>105</v>
      </c>
      <c r="L29" s="17"/>
      <c r="M29" s="31" t="e">
        <f t="shared" si="7"/>
        <v>#DIV/0!</v>
      </c>
      <c r="N29" s="54"/>
      <c r="O29" s="28" t="e">
        <f t="shared" si="8"/>
        <v>#DIV/0!</v>
      </c>
      <c r="P29" s="31" t="e">
        <f t="shared" si="9"/>
        <v>#DIV/0!</v>
      </c>
      <c r="Q29" s="113">
        <f t="shared" si="3"/>
        <v>517</v>
      </c>
      <c r="R29" s="31">
        <f t="shared" si="11"/>
        <v>0.850328947368421</v>
      </c>
    </row>
    <row r="30" spans="2:18" ht="15.75">
      <c r="B30" s="39" t="s">
        <v>106</v>
      </c>
      <c r="D30" s="31" t="e">
        <f t="shared" si="4"/>
        <v>#DIV/0!</v>
      </c>
      <c r="F30" s="162" t="e">
        <f t="shared" si="5"/>
        <v>#DIV/0!</v>
      </c>
      <c r="G30" s="31" t="e">
        <f t="shared" si="6"/>
        <v>#DIV/0!</v>
      </c>
      <c r="H30" s="113">
        <v>300</v>
      </c>
      <c r="I30" s="31">
        <f t="shared" si="10"/>
        <v>0.7614213197969543</v>
      </c>
      <c r="J30" s="2"/>
      <c r="K30" s="39" t="s">
        <v>106</v>
      </c>
      <c r="L30" s="17"/>
      <c r="M30" s="31" t="e">
        <f t="shared" si="7"/>
        <v>#DIV/0!</v>
      </c>
      <c r="N30" s="54"/>
      <c r="O30" s="28" t="e">
        <f t="shared" si="8"/>
        <v>#DIV/0!</v>
      </c>
      <c r="P30" s="31" t="e">
        <f t="shared" si="9"/>
        <v>#DIV/0!</v>
      </c>
      <c r="Q30" s="113">
        <f t="shared" si="3"/>
        <v>300</v>
      </c>
      <c r="R30" s="31">
        <f t="shared" si="11"/>
        <v>0.7614213197969543</v>
      </c>
    </row>
    <row r="31" spans="2:18" ht="15.75">
      <c r="B31" s="39" t="s">
        <v>63</v>
      </c>
      <c r="D31" s="31" t="e">
        <f t="shared" si="4"/>
        <v>#DIV/0!</v>
      </c>
      <c r="F31" s="162" t="e">
        <f t="shared" si="5"/>
        <v>#DIV/0!</v>
      </c>
      <c r="G31" s="31" t="e">
        <f t="shared" si="6"/>
        <v>#DIV/0!</v>
      </c>
      <c r="H31" s="113">
        <v>32</v>
      </c>
      <c r="I31" s="31">
        <f t="shared" si="10"/>
        <v>0.34408602150537637</v>
      </c>
      <c r="J31" s="2"/>
      <c r="K31" s="39" t="s">
        <v>63</v>
      </c>
      <c r="L31" s="17"/>
      <c r="M31" s="31" t="e">
        <f t="shared" si="7"/>
        <v>#DIV/0!</v>
      </c>
      <c r="N31" s="54"/>
      <c r="O31" s="28" t="e">
        <f t="shared" si="8"/>
        <v>#DIV/0!</v>
      </c>
      <c r="P31" s="31" t="e">
        <f t="shared" si="9"/>
        <v>#DIV/0!</v>
      </c>
      <c r="Q31" s="113">
        <f t="shared" si="3"/>
        <v>32</v>
      </c>
      <c r="R31" s="31">
        <f t="shared" si="11"/>
        <v>0.34408602150537637</v>
      </c>
    </row>
    <row r="32" spans="2:18" ht="15.75">
      <c r="B32" s="39" t="s">
        <v>64</v>
      </c>
      <c r="C32" s="165"/>
      <c r="D32" s="31" t="e">
        <f t="shared" si="4"/>
        <v>#DIV/0!</v>
      </c>
      <c r="E32" s="167"/>
      <c r="F32" s="162" t="e">
        <f t="shared" si="5"/>
        <v>#DIV/0!</v>
      </c>
      <c r="G32" s="31" t="e">
        <f t="shared" si="6"/>
        <v>#DIV/0!</v>
      </c>
      <c r="H32" s="113">
        <v>29</v>
      </c>
      <c r="I32" s="31">
        <f t="shared" si="10"/>
        <v>7.25</v>
      </c>
      <c r="J32" s="2"/>
      <c r="K32" s="39" t="s">
        <v>64</v>
      </c>
      <c r="L32" s="165"/>
      <c r="M32" s="31" t="e">
        <f t="shared" si="7"/>
        <v>#DIV/0!</v>
      </c>
      <c r="N32" s="167"/>
      <c r="O32" s="28" t="e">
        <f t="shared" si="8"/>
        <v>#DIV/0!</v>
      </c>
      <c r="P32" s="31" t="e">
        <f t="shared" si="9"/>
        <v>#DIV/0!</v>
      </c>
      <c r="Q32" s="113">
        <f t="shared" si="3"/>
        <v>29</v>
      </c>
      <c r="R32" s="31">
        <f t="shared" si="11"/>
        <v>7.25</v>
      </c>
    </row>
    <row r="33" spans="2:18" ht="16.5" thickBot="1">
      <c r="B33" s="40" t="s">
        <v>65</v>
      </c>
      <c r="C33" s="168"/>
      <c r="D33" s="35" t="e">
        <f t="shared" si="4"/>
        <v>#DIV/0!</v>
      </c>
      <c r="E33" s="169"/>
      <c r="F33" s="163" t="e">
        <f t="shared" si="5"/>
        <v>#DIV/0!</v>
      </c>
      <c r="G33" s="35" t="e">
        <f t="shared" si="6"/>
        <v>#DIV/0!</v>
      </c>
      <c r="H33" s="58">
        <v>8</v>
      </c>
      <c r="I33" s="35"/>
      <c r="J33" s="2"/>
      <c r="K33" s="40" t="s">
        <v>65</v>
      </c>
      <c r="L33" s="168"/>
      <c r="M33" s="35" t="e">
        <f t="shared" si="7"/>
        <v>#DIV/0!</v>
      </c>
      <c r="N33" s="169"/>
      <c r="O33" s="30" t="e">
        <f t="shared" si="8"/>
        <v>#DIV/0!</v>
      </c>
      <c r="P33" s="35" t="e">
        <f t="shared" si="9"/>
        <v>#DIV/0!</v>
      </c>
      <c r="Q33" s="58">
        <f t="shared" si="3"/>
        <v>8</v>
      </c>
      <c r="R33" s="35"/>
    </row>
    <row r="34" spans="2:18" ht="16.5" thickTop="1">
      <c r="B34" s="6"/>
      <c r="C34" s="17">
        <f>SUM(C22:C33)</f>
        <v>0</v>
      </c>
      <c r="D34" s="31" t="e">
        <f t="shared" si="4"/>
        <v>#DIV/0!</v>
      </c>
      <c r="E34" s="54">
        <f>SUM(E22:E33)</f>
        <v>0</v>
      </c>
      <c r="F34" s="162" t="e">
        <f t="shared" si="5"/>
        <v>#DIV/0!</v>
      </c>
      <c r="G34" s="31" t="e">
        <f>E34/E19</f>
        <v>#DIV/0!</v>
      </c>
      <c r="H34" s="54">
        <f>SUM(H22:H33)</f>
        <v>2111</v>
      </c>
      <c r="I34" s="31">
        <f t="shared" si="10"/>
        <v>0.9850676621558563</v>
      </c>
      <c r="J34" s="2"/>
      <c r="K34" s="6"/>
      <c r="L34" s="17">
        <f>SUM(L22:L33)</f>
        <v>0</v>
      </c>
      <c r="M34" s="31" t="e">
        <f t="shared" si="7"/>
        <v>#DIV/0!</v>
      </c>
      <c r="N34" s="54">
        <f>SUM(N22:N33)</f>
        <v>0</v>
      </c>
      <c r="O34" s="28" t="e">
        <f t="shared" si="8"/>
        <v>#DIV/0!</v>
      </c>
      <c r="P34" s="31" t="e">
        <f>N34/N19</f>
        <v>#DIV/0!</v>
      </c>
      <c r="Q34" s="54">
        <f>SUM(Q22:Q33)</f>
        <v>2111</v>
      </c>
      <c r="R34" s="31">
        <f t="shared" si="11"/>
        <v>0.9850676621558563</v>
      </c>
    </row>
    <row r="35" spans="2:16" ht="15.75">
      <c r="B35" s="6"/>
      <c r="E35" s="59"/>
      <c r="F35" s="164"/>
      <c r="J35" s="2"/>
      <c r="K35" s="6"/>
      <c r="L35" s="17"/>
      <c r="M35" s="17"/>
      <c r="N35" s="59"/>
      <c r="O35" s="32"/>
      <c r="P35" s="2"/>
    </row>
    <row r="36" spans="2:16" ht="15.75">
      <c r="B36" s="33"/>
      <c r="C36" s="34"/>
      <c r="D36" s="24"/>
      <c r="E36" s="60"/>
      <c r="F36" s="164"/>
      <c r="J36" s="2"/>
      <c r="K36" s="33"/>
      <c r="L36" s="34"/>
      <c r="M36" s="24"/>
      <c r="N36" s="60"/>
      <c r="O36" s="32"/>
      <c r="P36" s="2"/>
    </row>
    <row r="37" spans="1:18" ht="15.75">
      <c r="A37" s="5">
        <f>UtilSum!A32</f>
        <v>2007</v>
      </c>
      <c r="B37" s="39" t="s">
        <v>55</v>
      </c>
      <c r="D37" s="31" t="e">
        <f>C37/C22</f>
        <v>#DIV/0!</v>
      </c>
      <c r="F37" s="162" t="e">
        <f>C37/E37</f>
        <v>#DIV/0!</v>
      </c>
      <c r="G37" s="31" t="e">
        <f>E37/E22</f>
        <v>#DIV/0!</v>
      </c>
      <c r="H37" s="113">
        <v>6</v>
      </c>
      <c r="I37" s="31"/>
      <c r="J37" s="5">
        <f>A37</f>
        <v>2007</v>
      </c>
      <c r="K37" s="39" t="s">
        <v>55</v>
      </c>
      <c r="L37" s="17"/>
      <c r="M37" s="31" t="e">
        <f>L37/L22</f>
        <v>#DIV/0!</v>
      </c>
      <c r="N37" s="54"/>
      <c r="O37" s="28" t="e">
        <f>L37/N37</f>
        <v>#DIV/0!</v>
      </c>
      <c r="P37" s="31" t="e">
        <f>N37/N22</f>
        <v>#DIV/0!</v>
      </c>
      <c r="Q37" s="113">
        <f aca="true" t="shared" si="12" ref="Q37:Q48">H37</f>
        <v>6</v>
      </c>
      <c r="R37" s="31"/>
    </row>
    <row r="38" spans="1:18" ht="15.75">
      <c r="A38" s="44"/>
      <c r="B38" s="39" t="s">
        <v>61</v>
      </c>
      <c r="D38" s="31" t="e">
        <f aca="true" t="shared" si="13" ref="D38:D49">C38/C23</f>
        <v>#DIV/0!</v>
      </c>
      <c r="F38" s="162" t="e">
        <f aca="true" t="shared" si="14" ref="F38:F49">C38/E38</f>
        <v>#DIV/0!</v>
      </c>
      <c r="G38" s="31" t="e">
        <f aca="true" t="shared" si="15" ref="G38:G48">E38/E23</f>
        <v>#DIV/0!</v>
      </c>
      <c r="H38" s="113">
        <v>0</v>
      </c>
      <c r="I38" s="31"/>
      <c r="J38" s="44"/>
      <c r="K38" s="39" t="s">
        <v>61</v>
      </c>
      <c r="L38" s="17"/>
      <c r="M38" s="31" t="e">
        <f aca="true" t="shared" si="16" ref="M38:M49">L38/L23</f>
        <v>#DIV/0!</v>
      </c>
      <c r="N38" s="54"/>
      <c r="O38" s="28" t="e">
        <f aca="true" t="shared" si="17" ref="O38:O49">L38/N38</f>
        <v>#DIV/0!</v>
      </c>
      <c r="P38" s="31" t="e">
        <f aca="true" t="shared" si="18" ref="P38:P48">N38/N23</f>
        <v>#DIV/0!</v>
      </c>
      <c r="Q38" s="113">
        <f t="shared" si="12"/>
        <v>0</v>
      </c>
      <c r="R38" s="31"/>
    </row>
    <row r="39" spans="2:18" ht="15.75">
      <c r="B39" s="39" t="s">
        <v>56</v>
      </c>
      <c r="D39" s="31" t="e">
        <f t="shared" si="13"/>
        <v>#DIV/0!</v>
      </c>
      <c r="F39" s="162" t="e">
        <f t="shared" si="14"/>
        <v>#DIV/0!</v>
      </c>
      <c r="G39" s="31" t="e">
        <f t="shared" si="15"/>
        <v>#DIV/0!</v>
      </c>
      <c r="H39" s="113">
        <v>2</v>
      </c>
      <c r="I39" s="31"/>
      <c r="J39" s="2"/>
      <c r="K39" s="39" t="s">
        <v>56</v>
      </c>
      <c r="L39" s="17"/>
      <c r="M39" s="31" t="e">
        <f t="shared" si="16"/>
        <v>#DIV/0!</v>
      </c>
      <c r="N39" s="54"/>
      <c r="O39" s="28" t="e">
        <f t="shared" si="17"/>
        <v>#DIV/0!</v>
      </c>
      <c r="P39" s="31" t="e">
        <f t="shared" si="18"/>
        <v>#DIV/0!</v>
      </c>
      <c r="Q39" s="113">
        <f t="shared" si="12"/>
        <v>2</v>
      </c>
      <c r="R39" s="31"/>
    </row>
    <row r="40" spans="2:18" ht="15.75">
      <c r="B40" s="39" t="s">
        <v>57</v>
      </c>
      <c r="D40" s="31" t="e">
        <f t="shared" si="13"/>
        <v>#DIV/0!</v>
      </c>
      <c r="F40" s="162" t="e">
        <f t="shared" si="14"/>
        <v>#DIV/0!</v>
      </c>
      <c r="G40" s="31" t="e">
        <f t="shared" si="15"/>
        <v>#DIV/0!</v>
      </c>
      <c r="H40" s="113">
        <v>32</v>
      </c>
      <c r="I40" s="31">
        <f>H40/H25</f>
        <v>1.103448275862069</v>
      </c>
      <c r="J40" s="2"/>
      <c r="K40" s="39" t="s">
        <v>57</v>
      </c>
      <c r="L40" s="17"/>
      <c r="M40" s="31" t="e">
        <f t="shared" si="16"/>
        <v>#DIV/0!</v>
      </c>
      <c r="N40" s="54"/>
      <c r="O40" s="28" t="e">
        <f t="shared" si="17"/>
        <v>#DIV/0!</v>
      </c>
      <c r="P40" s="31" t="e">
        <f t="shared" si="18"/>
        <v>#DIV/0!</v>
      </c>
      <c r="Q40" s="113">
        <f t="shared" si="12"/>
        <v>32</v>
      </c>
      <c r="R40" s="31">
        <f>Q40/Q25</f>
        <v>1.103448275862069</v>
      </c>
    </row>
    <row r="41" spans="2:18" ht="15.75">
      <c r="B41" s="39" t="s">
        <v>58</v>
      </c>
      <c r="D41" s="31" t="e">
        <f t="shared" si="13"/>
        <v>#DIV/0!</v>
      </c>
      <c r="F41" s="162" t="e">
        <f t="shared" si="14"/>
        <v>#DIV/0!</v>
      </c>
      <c r="G41" s="31" t="e">
        <f t="shared" si="15"/>
        <v>#DIV/0!</v>
      </c>
      <c r="H41" s="113">
        <v>237</v>
      </c>
      <c r="I41" s="31">
        <f aca="true" t="shared" si="19" ref="I41:I49">H41/H26</f>
        <v>1.7173913043478262</v>
      </c>
      <c r="J41" s="2"/>
      <c r="K41" s="39" t="s">
        <v>58</v>
      </c>
      <c r="L41" s="17"/>
      <c r="M41" s="31" t="e">
        <f t="shared" si="16"/>
        <v>#DIV/0!</v>
      </c>
      <c r="N41" s="54"/>
      <c r="O41" s="28" t="e">
        <f t="shared" si="17"/>
        <v>#DIV/0!</v>
      </c>
      <c r="P41" s="31" t="e">
        <f t="shared" si="18"/>
        <v>#DIV/0!</v>
      </c>
      <c r="Q41" s="113">
        <f t="shared" si="12"/>
        <v>237</v>
      </c>
      <c r="R41" s="31">
        <f aca="true" t="shared" si="20" ref="R41:R49">Q41/Q26</f>
        <v>1.7173913043478262</v>
      </c>
    </row>
    <row r="42" spans="2:18" ht="15.75">
      <c r="B42" s="39" t="s">
        <v>59</v>
      </c>
      <c r="D42" s="31" t="e">
        <f t="shared" si="13"/>
        <v>#DIV/0!</v>
      </c>
      <c r="F42" s="162" t="e">
        <f t="shared" si="14"/>
        <v>#DIV/0!</v>
      </c>
      <c r="G42" s="31" t="e">
        <f t="shared" si="15"/>
        <v>#DIV/0!</v>
      </c>
      <c r="H42" s="113">
        <v>409</v>
      </c>
      <c r="I42" s="31">
        <f t="shared" si="19"/>
        <v>1.0148883374689825</v>
      </c>
      <c r="J42" s="2"/>
      <c r="K42" s="39" t="s">
        <v>59</v>
      </c>
      <c r="L42" s="17"/>
      <c r="M42" s="31" t="e">
        <f t="shared" si="16"/>
        <v>#DIV/0!</v>
      </c>
      <c r="N42" s="54"/>
      <c r="O42" s="28" t="e">
        <f t="shared" si="17"/>
        <v>#DIV/0!</v>
      </c>
      <c r="P42" s="31" t="e">
        <f t="shared" si="18"/>
        <v>#DIV/0!</v>
      </c>
      <c r="Q42" s="113">
        <f t="shared" si="12"/>
        <v>409</v>
      </c>
      <c r="R42" s="31">
        <f t="shared" si="20"/>
        <v>1.0148883374689825</v>
      </c>
    </row>
    <row r="43" spans="2:18" ht="15.75">
      <c r="B43" s="39" t="s">
        <v>60</v>
      </c>
      <c r="D43" s="31" t="e">
        <f t="shared" si="13"/>
        <v>#DIV/0!</v>
      </c>
      <c r="F43" s="162" t="e">
        <f t="shared" si="14"/>
        <v>#DIV/0!</v>
      </c>
      <c r="G43" s="31" t="e">
        <f t="shared" si="15"/>
        <v>#DIV/0!</v>
      </c>
      <c r="H43" s="113">
        <v>563</v>
      </c>
      <c r="I43" s="31">
        <f t="shared" si="19"/>
        <v>0.8621745788667687</v>
      </c>
      <c r="J43" s="2"/>
      <c r="K43" s="39" t="s">
        <v>60</v>
      </c>
      <c r="L43" s="17"/>
      <c r="M43" s="31" t="e">
        <f t="shared" si="16"/>
        <v>#DIV/0!</v>
      </c>
      <c r="N43" s="54"/>
      <c r="O43" s="28" t="e">
        <f t="shared" si="17"/>
        <v>#DIV/0!</v>
      </c>
      <c r="P43" s="31" t="e">
        <f t="shared" si="18"/>
        <v>#DIV/0!</v>
      </c>
      <c r="Q43" s="113">
        <f t="shared" si="12"/>
        <v>563</v>
      </c>
      <c r="R43" s="31">
        <f t="shared" si="20"/>
        <v>0.8621745788667687</v>
      </c>
    </row>
    <row r="44" spans="2:18" ht="15.75">
      <c r="B44" s="39" t="s">
        <v>105</v>
      </c>
      <c r="D44" s="31" t="e">
        <f t="shared" si="13"/>
        <v>#DIV/0!</v>
      </c>
      <c r="F44" s="162" t="e">
        <f t="shared" si="14"/>
        <v>#DIV/0!</v>
      </c>
      <c r="G44" s="31" t="e">
        <f t="shared" si="15"/>
        <v>#DIV/0!</v>
      </c>
      <c r="H44" s="113">
        <v>555</v>
      </c>
      <c r="I44" s="31">
        <f t="shared" si="19"/>
        <v>1.0735009671179885</v>
      </c>
      <c r="J44" s="2"/>
      <c r="K44" s="39" t="s">
        <v>105</v>
      </c>
      <c r="L44" s="17"/>
      <c r="M44" s="31" t="e">
        <f t="shared" si="16"/>
        <v>#DIV/0!</v>
      </c>
      <c r="N44" s="54"/>
      <c r="O44" s="28" t="e">
        <f t="shared" si="17"/>
        <v>#DIV/0!</v>
      </c>
      <c r="P44" s="31" t="e">
        <f t="shared" si="18"/>
        <v>#DIV/0!</v>
      </c>
      <c r="Q44" s="113">
        <f t="shared" si="12"/>
        <v>555</v>
      </c>
      <c r="R44" s="31">
        <f t="shared" si="20"/>
        <v>1.0735009671179885</v>
      </c>
    </row>
    <row r="45" spans="2:18" ht="15.75">
      <c r="B45" s="39" t="s">
        <v>106</v>
      </c>
      <c r="D45" s="31" t="e">
        <f t="shared" si="13"/>
        <v>#DIV/0!</v>
      </c>
      <c r="F45" s="162" t="e">
        <f t="shared" si="14"/>
        <v>#DIV/0!</v>
      </c>
      <c r="G45" s="31" t="e">
        <f t="shared" si="15"/>
        <v>#DIV/0!</v>
      </c>
      <c r="H45" s="113">
        <v>385</v>
      </c>
      <c r="I45" s="31">
        <f t="shared" si="19"/>
        <v>1.2833333333333334</v>
      </c>
      <c r="J45" s="2"/>
      <c r="K45" s="39" t="s">
        <v>106</v>
      </c>
      <c r="L45" s="17"/>
      <c r="M45" s="31" t="e">
        <f t="shared" si="16"/>
        <v>#DIV/0!</v>
      </c>
      <c r="N45" s="54"/>
      <c r="O45" s="28" t="e">
        <f t="shared" si="17"/>
        <v>#DIV/0!</v>
      </c>
      <c r="P45" s="31" t="e">
        <f t="shared" si="18"/>
        <v>#DIV/0!</v>
      </c>
      <c r="Q45" s="113">
        <f t="shared" si="12"/>
        <v>385</v>
      </c>
      <c r="R45" s="31">
        <f t="shared" si="20"/>
        <v>1.2833333333333334</v>
      </c>
    </row>
    <row r="46" spans="2:18" ht="15.75">
      <c r="B46" s="39" t="s">
        <v>63</v>
      </c>
      <c r="D46" s="31" t="e">
        <f t="shared" si="13"/>
        <v>#DIV/0!</v>
      </c>
      <c r="F46" s="162" t="e">
        <f t="shared" si="14"/>
        <v>#DIV/0!</v>
      </c>
      <c r="G46" s="31" t="e">
        <f t="shared" si="15"/>
        <v>#DIV/0!</v>
      </c>
      <c r="H46" s="113">
        <v>167</v>
      </c>
      <c r="I46" s="31">
        <f t="shared" si="19"/>
        <v>5.21875</v>
      </c>
      <c r="J46" s="2"/>
      <c r="K46" s="39" t="s">
        <v>63</v>
      </c>
      <c r="L46" s="17"/>
      <c r="M46" s="31" t="e">
        <f t="shared" si="16"/>
        <v>#DIV/0!</v>
      </c>
      <c r="N46" s="54"/>
      <c r="O46" s="28" t="e">
        <f t="shared" si="17"/>
        <v>#DIV/0!</v>
      </c>
      <c r="P46" s="31" t="e">
        <f t="shared" si="18"/>
        <v>#DIV/0!</v>
      </c>
      <c r="Q46" s="113">
        <f t="shared" si="12"/>
        <v>167</v>
      </c>
      <c r="R46" s="31">
        <f t="shared" si="20"/>
        <v>5.21875</v>
      </c>
    </row>
    <row r="47" spans="2:18" ht="15.75">
      <c r="B47" s="39" t="s">
        <v>64</v>
      </c>
      <c r="C47" s="165"/>
      <c r="D47" s="31" t="e">
        <f t="shared" si="13"/>
        <v>#DIV/0!</v>
      </c>
      <c r="E47" s="167"/>
      <c r="F47" s="162" t="e">
        <f t="shared" si="14"/>
        <v>#DIV/0!</v>
      </c>
      <c r="G47" s="31" t="e">
        <f t="shared" si="15"/>
        <v>#DIV/0!</v>
      </c>
      <c r="H47" s="113">
        <v>4</v>
      </c>
      <c r="I47" s="31">
        <f t="shared" si="19"/>
        <v>0.13793103448275862</v>
      </c>
      <c r="J47" s="2"/>
      <c r="K47" s="39" t="s">
        <v>64</v>
      </c>
      <c r="L47" s="165"/>
      <c r="M47" s="31" t="e">
        <f t="shared" si="16"/>
        <v>#DIV/0!</v>
      </c>
      <c r="N47" s="167"/>
      <c r="O47" s="28" t="e">
        <f t="shared" si="17"/>
        <v>#DIV/0!</v>
      </c>
      <c r="P47" s="31" t="e">
        <f t="shared" si="18"/>
        <v>#DIV/0!</v>
      </c>
      <c r="Q47" s="113">
        <f t="shared" si="12"/>
        <v>4</v>
      </c>
      <c r="R47" s="31">
        <f t="shared" si="20"/>
        <v>0.13793103448275862</v>
      </c>
    </row>
    <row r="48" spans="2:18" ht="16.5" thickBot="1">
      <c r="B48" s="40" t="s">
        <v>65</v>
      </c>
      <c r="C48" s="168"/>
      <c r="D48" s="35" t="e">
        <f t="shared" si="13"/>
        <v>#DIV/0!</v>
      </c>
      <c r="E48" s="169"/>
      <c r="F48" s="163" t="e">
        <f t="shared" si="14"/>
        <v>#DIV/0!</v>
      </c>
      <c r="G48" s="35" t="e">
        <f t="shared" si="15"/>
        <v>#DIV/0!</v>
      </c>
      <c r="H48" s="58">
        <v>0</v>
      </c>
      <c r="I48" s="35"/>
      <c r="J48" s="2"/>
      <c r="K48" s="40" t="s">
        <v>65</v>
      </c>
      <c r="L48" s="168"/>
      <c r="M48" s="35" t="e">
        <f t="shared" si="16"/>
        <v>#DIV/0!</v>
      </c>
      <c r="N48" s="169"/>
      <c r="O48" s="30" t="e">
        <f t="shared" si="17"/>
        <v>#DIV/0!</v>
      </c>
      <c r="P48" s="35" t="e">
        <f t="shared" si="18"/>
        <v>#DIV/0!</v>
      </c>
      <c r="Q48" s="58">
        <f t="shared" si="12"/>
        <v>0</v>
      </c>
      <c r="R48" s="35"/>
    </row>
    <row r="49" spans="2:18" ht="16.5" thickTop="1">
      <c r="B49" s="6"/>
      <c r="C49" s="17">
        <f>SUM(C37:C48)</f>
        <v>0</v>
      </c>
      <c r="D49" s="31" t="e">
        <f t="shared" si="13"/>
        <v>#DIV/0!</v>
      </c>
      <c r="E49" s="54">
        <f>SUM(E37:E48)</f>
        <v>0</v>
      </c>
      <c r="F49" s="162" t="e">
        <f t="shared" si="14"/>
        <v>#DIV/0!</v>
      </c>
      <c r="G49" s="31" t="e">
        <f>E49/E34</f>
        <v>#DIV/0!</v>
      </c>
      <c r="H49" s="54">
        <f>SUM(H37:H48)</f>
        <v>2360</v>
      </c>
      <c r="I49" s="31">
        <f t="shared" si="19"/>
        <v>1.1179535765040265</v>
      </c>
      <c r="J49" s="2"/>
      <c r="K49" s="6"/>
      <c r="L49" s="17">
        <f>SUM(L37:L48)</f>
        <v>0</v>
      </c>
      <c r="M49" s="31" t="e">
        <f t="shared" si="16"/>
        <v>#DIV/0!</v>
      </c>
      <c r="N49" s="54">
        <f>SUM(N37:N48)</f>
        <v>0</v>
      </c>
      <c r="O49" s="28" t="e">
        <f t="shared" si="17"/>
        <v>#DIV/0!</v>
      </c>
      <c r="P49" s="31" t="e">
        <f>N49/N34</f>
        <v>#DIV/0!</v>
      </c>
      <c r="Q49" s="54">
        <f>SUM(Q37:Q48)</f>
        <v>2360</v>
      </c>
      <c r="R49" s="31">
        <f t="shared" si="20"/>
        <v>1.1179535765040265</v>
      </c>
    </row>
    <row r="50" spans="2:16" ht="15.75">
      <c r="B50" s="6"/>
      <c r="E50" s="59"/>
      <c r="J50" s="2"/>
      <c r="K50" s="6"/>
      <c r="L50" s="17"/>
      <c r="M50" s="17"/>
      <c r="N50" s="59"/>
      <c r="O50" s="2"/>
      <c r="P50" s="2"/>
    </row>
    <row r="51" spans="2:18" ht="15.75">
      <c r="B51" s="6"/>
      <c r="E51" s="59"/>
      <c r="H51" s="55"/>
      <c r="I51" s="137"/>
      <c r="J51" s="2"/>
      <c r="K51" s="6"/>
      <c r="L51" s="17"/>
      <c r="M51" s="17"/>
      <c r="N51" s="59"/>
      <c r="O51" s="2"/>
      <c r="P51" s="2"/>
      <c r="Q51" s="55"/>
      <c r="R51" s="137"/>
    </row>
    <row r="52" spans="1:18" ht="15.75">
      <c r="A52" s="5">
        <f>1+A37</f>
        <v>2008</v>
      </c>
      <c r="B52" s="39" t="s">
        <v>55</v>
      </c>
      <c r="D52" s="31" t="e">
        <f>C52/C37</f>
        <v>#DIV/0!</v>
      </c>
      <c r="F52" s="162" t="e">
        <f>C52/E52</f>
        <v>#DIV/0!</v>
      </c>
      <c r="G52" s="31" t="e">
        <f>E52/E37</f>
        <v>#DIV/0!</v>
      </c>
      <c r="H52" s="113">
        <v>1</v>
      </c>
      <c r="I52" s="31"/>
      <c r="J52" s="5">
        <f>A52</f>
        <v>2008</v>
      </c>
      <c r="K52" s="39" t="s">
        <v>55</v>
      </c>
      <c r="L52" s="17"/>
      <c r="M52" s="31" t="e">
        <f>L52/L37</f>
        <v>#DIV/0!</v>
      </c>
      <c r="N52" s="54"/>
      <c r="O52" s="28" t="e">
        <f>L52/N52</f>
        <v>#DIV/0!</v>
      </c>
      <c r="P52" s="31" t="e">
        <f>N52/N37</f>
        <v>#DIV/0!</v>
      </c>
      <c r="Q52" s="113">
        <f aca="true" t="shared" si="21" ref="Q52:Q63">H52</f>
        <v>1</v>
      </c>
      <c r="R52" s="31"/>
    </row>
    <row r="53" spans="1:18" ht="15.75">
      <c r="A53" s="44"/>
      <c r="B53" s="39" t="s">
        <v>61</v>
      </c>
      <c r="D53" s="31" t="e">
        <f aca="true" t="shared" si="22" ref="D53:D64">C53/C38</f>
        <v>#DIV/0!</v>
      </c>
      <c r="F53" s="162" t="e">
        <f aca="true" t="shared" si="23" ref="F53:F64">C53/E53</f>
        <v>#DIV/0!</v>
      </c>
      <c r="G53" s="31" t="e">
        <f aca="true" t="shared" si="24" ref="G53:G63">E53/E38</f>
        <v>#DIV/0!</v>
      </c>
      <c r="H53" s="113">
        <v>0</v>
      </c>
      <c r="I53" s="31"/>
      <c r="J53" s="44"/>
      <c r="K53" s="39" t="s">
        <v>61</v>
      </c>
      <c r="L53" s="17"/>
      <c r="M53" s="31" t="e">
        <f aca="true" t="shared" si="25" ref="M53:M64">L53/L38</f>
        <v>#DIV/0!</v>
      </c>
      <c r="N53" s="54"/>
      <c r="O53" s="28" t="e">
        <f aca="true" t="shared" si="26" ref="O53:O64">L53/N53</f>
        <v>#DIV/0!</v>
      </c>
      <c r="P53" s="31" t="e">
        <f aca="true" t="shared" si="27" ref="P53:P63">N53/N38</f>
        <v>#DIV/0!</v>
      </c>
      <c r="Q53" s="113">
        <f t="shared" si="21"/>
        <v>0</v>
      </c>
      <c r="R53" s="31"/>
    </row>
    <row r="54" spans="2:18" ht="15.75">
      <c r="B54" s="39" t="s">
        <v>56</v>
      </c>
      <c r="D54" s="31" t="e">
        <f t="shared" si="22"/>
        <v>#DIV/0!</v>
      </c>
      <c r="F54" s="162" t="e">
        <f t="shared" si="23"/>
        <v>#DIV/0!</v>
      </c>
      <c r="G54" s="31" t="e">
        <f t="shared" si="24"/>
        <v>#DIV/0!</v>
      </c>
      <c r="H54" s="113">
        <v>0</v>
      </c>
      <c r="I54" s="31"/>
      <c r="J54" s="2"/>
      <c r="K54" s="39" t="s">
        <v>56</v>
      </c>
      <c r="L54" s="17"/>
      <c r="M54" s="31" t="e">
        <f t="shared" si="25"/>
        <v>#DIV/0!</v>
      </c>
      <c r="N54" s="54"/>
      <c r="O54" s="28" t="e">
        <f t="shared" si="26"/>
        <v>#DIV/0!</v>
      </c>
      <c r="P54" s="31" t="e">
        <f t="shared" si="27"/>
        <v>#DIV/0!</v>
      </c>
      <c r="Q54" s="113">
        <f t="shared" si="21"/>
        <v>0</v>
      </c>
      <c r="R54" s="31"/>
    </row>
    <row r="55" spans="2:18" ht="15.75">
      <c r="B55" s="39" t="s">
        <v>57</v>
      </c>
      <c r="D55" s="31" t="e">
        <f t="shared" si="22"/>
        <v>#DIV/0!</v>
      </c>
      <c r="F55" s="162" t="e">
        <f t="shared" si="23"/>
        <v>#DIV/0!</v>
      </c>
      <c r="G55" s="31" t="e">
        <f t="shared" si="24"/>
        <v>#DIV/0!</v>
      </c>
      <c r="H55" s="113">
        <v>32</v>
      </c>
      <c r="I55" s="31">
        <f>H55/H40</f>
        <v>1</v>
      </c>
      <c r="J55" s="2"/>
      <c r="K55" s="39" t="s">
        <v>57</v>
      </c>
      <c r="L55" s="17"/>
      <c r="M55" s="31" t="e">
        <f t="shared" si="25"/>
        <v>#DIV/0!</v>
      </c>
      <c r="N55" s="54"/>
      <c r="O55" s="28" t="e">
        <f t="shared" si="26"/>
        <v>#DIV/0!</v>
      </c>
      <c r="P55" s="31" t="e">
        <f t="shared" si="27"/>
        <v>#DIV/0!</v>
      </c>
      <c r="Q55" s="113">
        <f t="shared" si="21"/>
        <v>32</v>
      </c>
      <c r="R55" s="31">
        <f>Q55/Q40</f>
        <v>1</v>
      </c>
    </row>
    <row r="56" spans="2:18" ht="15.75">
      <c r="B56" s="39" t="s">
        <v>58</v>
      </c>
      <c r="D56" s="31" t="e">
        <f t="shared" si="22"/>
        <v>#DIV/0!</v>
      </c>
      <c r="F56" s="162" t="e">
        <f t="shared" si="23"/>
        <v>#DIV/0!</v>
      </c>
      <c r="G56" s="31" t="e">
        <f t="shared" si="24"/>
        <v>#DIV/0!</v>
      </c>
      <c r="H56" s="113">
        <v>134</v>
      </c>
      <c r="I56" s="31">
        <f aca="true" t="shared" si="28" ref="I56:I64">H56/H41</f>
        <v>0.5654008438818565</v>
      </c>
      <c r="J56" s="2"/>
      <c r="K56" s="39" t="s">
        <v>58</v>
      </c>
      <c r="L56" s="17"/>
      <c r="M56" s="31" t="e">
        <f t="shared" si="25"/>
        <v>#DIV/0!</v>
      </c>
      <c r="N56" s="54"/>
      <c r="O56" s="28" t="e">
        <f t="shared" si="26"/>
        <v>#DIV/0!</v>
      </c>
      <c r="P56" s="31" t="e">
        <f t="shared" si="27"/>
        <v>#DIV/0!</v>
      </c>
      <c r="Q56" s="113">
        <f t="shared" si="21"/>
        <v>134</v>
      </c>
      <c r="R56" s="31">
        <f aca="true" t="shared" si="29" ref="R56:R64">Q56/Q41</f>
        <v>0.5654008438818565</v>
      </c>
    </row>
    <row r="57" spans="2:18" ht="15.75">
      <c r="B57" s="39" t="s">
        <v>59</v>
      </c>
      <c r="D57" s="31" t="e">
        <f t="shared" si="22"/>
        <v>#DIV/0!</v>
      </c>
      <c r="F57" s="162" t="e">
        <f t="shared" si="23"/>
        <v>#DIV/0!</v>
      </c>
      <c r="G57" s="31" t="e">
        <f t="shared" si="24"/>
        <v>#DIV/0!</v>
      </c>
      <c r="H57" s="113">
        <v>468</v>
      </c>
      <c r="I57" s="31">
        <f t="shared" si="28"/>
        <v>1.1442542787286063</v>
      </c>
      <c r="J57" s="2"/>
      <c r="K57" s="39" t="s">
        <v>59</v>
      </c>
      <c r="L57" s="17"/>
      <c r="M57" s="31" t="e">
        <f t="shared" si="25"/>
        <v>#DIV/0!</v>
      </c>
      <c r="N57" s="54"/>
      <c r="O57" s="28" t="e">
        <f t="shared" si="26"/>
        <v>#DIV/0!</v>
      </c>
      <c r="P57" s="31" t="e">
        <f t="shared" si="27"/>
        <v>#DIV/0!</v>
      </c>
      <c r="Q57" s="113">
        <f t="shared" si="21"/>
        <v>468</v>
      </c>
      <c r="R57" s="31">
        <f t="shared" si="29"/>
        <v>1.1442542787286063</v>
      </c>
    </row>
    <row r="58" spans="2:18" ht="15.75">
      <c r="B58" s="39" t="s">
        <v>60</v>
      </c>
      <c r="D58" s="31" t="e">
        <f t="shared" si="22"/>
        <v>#DIV/0!</v>
      </c>
      <c r="F58" s="162" t="e">
        <f t="shared" si="23"/>
        <v>#DIV/0!</v>
      </c>
      <c r="G58" s="31" t="e">
        <f t="shared" si="24"/>
        <v>#DIV/0!</v>
      </c>
      <c r="H58" s="113">
        <v>628</v>
      </c>
      <c r="I58" s="31">
        <f t="shared" si="28"/>
        <v>1.1154529307282415</v>
      </c>
      <c r="J58" s="2"/>
      <c r="K58" s="39" t="s">
        <v>60</v>
      </c>
      <c r="L58" s="17"/>
      <c r="M58" s="31" t="e">
        <f t="shared" si="25"/>
        <v>#DIV/0!</v>
      </c>
      <c r="N58" s="54"/>
      <c r="O58" s="28" t="e">
        <f t="shared" si="26"/>
        <v>#DIV/0!</v>
      </c>
      <c r="P58" s="31" t="e">
        <f t="shared" si="27"/>
        <v>#DIV/0!</v>
      </c>
      <c r="Q58" s="113">
        <f t="shared" si="21"/>
        <v>628</v>
      </c>
      <c r="R58" s="31">
        <f t="shared" si="29"/>
        <v>1.1154529307282415</v>
      </c>
    </row>
    <row r="59" spans="2:18" ht="15.75">
      <c r="B59" s="39" t="s">
        <v>105</v>
      </c>
      <c r="D59" s="31" t="e">
        <f t="shared" si="22"/>
        <v>#DIV/0!</v>
      </c>
      <c r="F59" s="162" t="e">
        <f t="shared" si="23"/>
        <v>#DIV/0!</v>
      </c>
      <c r="G59" s="31" t="e">
        <f t="shared" si="24"/>
        <v>#DIV/0!</v>
      </c>
      <c r="H59" s="113">
        <v>475</v>
      </c>
      <c r="I59" s="31">
        <f t="shared" si="28"/>
        <v>0.8558558558558559</v>
      </c>
      <c r="J59" s="2"/>
      <c r="K59" s="39" t="s">
        <v>105</v>
      </c>
      <c r="L59" s="17"/>
      <c r="M59" s="31" t="e">
        <f t="shared" si="25"/>
        <v>#DIV/0!</v>
      </c>
      <c r="N59" s="54"/>
      <c r="O59" s="28" t="e">
        <f t="shared" si="26"/>
        <v>#DIV/0!</v>
      </c>
      <c r="P59" s="31" t="e">
        <f t="shared" si="27"/>
        <v>#DIV/0!</v>
      </c>
      <c r="Q59" s="113">
        <f t="shared" si="21"/>
        <v>475</v>
      </c>
      <c r="R59" s="31">
        <f t="shared" si="29"/>
        <v>0.8558558558558559</v>
      </c>
    </row>
    <row r="60" spans="2:18" ht="15.75">
      <c r="B60" s="39" t="s">
        <v>106</v>
      </c>
      <c r="D60" s="31" t="e">
        <f t="shared" si="22"/>
        <v>#DIV/0!</v>
      </c>
      <c r="F60" s="162" t="e">
        <f t="shared" si="23"/>
        <v>#DIV/0!</v>
      </c>
      <c r="G60" s="31" t="e">
        <f t="shared" si="24"/>
        <v>#DIV/0!</v>
      </c>
      <c r="H60" s="113">
        <v>338</v>
      </c>
      <c r="I60" s="31">
        <f t="shared" si="28"/>
        <v>0.8779220779220779</v>
      </c>
      <c r="J60" s="2"/>
      <c r="K60" s="39" t="s">
        <v>106</v>
      </c>
      <c r="L60" s="17"/>
      <c r="M60" s="31" t="e">
        <f t="shared" si="25"/>
        <v>#DIV/0!</v>
      </c>
      <c r="N60" s="54"/>
      <c r="O60" s="28" t="e">
        <f t="shared" si="26"/>
        <v>#DIV/0!</v>
      </c>
      <c r="P60" s="31" t="e">
        <f t="shared" si="27"/>
        <v>#DIV/0!</v>
      </c>
      <c r="Q60" s="113">
        <f t="shared" si="21"/>
        <v>338</v>
      </c>
      <c r="R60" s="31">
        <f t="shared" si="29"/>
        <v>0.8779220779220779</v>
      </c>
    </row>
    <row r="61" spans="2:18" ht="15.75">
      <c r="B61" s="39" t="s">
        <v>63</v>
      </c>
      <c r="D61" s="31" t="e">
        <f t="shared" si="22"/>
        <v>#DIV/0!</v>
      </c>
      <c r="F61" s="162" t="e">
        <f t="shared" si="23"/>
        <v>#DIV/0!</v>
      </c>
      <c r="G61" s="31" t="e">
        <f t="shared" si="24"/>
        <v>#DIV/0!</v>
      </c>
      <c r="H61" s="113">
        <v>66</v>
      </c>
      <c r="I61" s="31">
        <f t="shared" si="28"/>
        <v>0.39520958083832336</v>
      </c>
      <c r="J61" s="2"/>
      <c r="K61" s="39" t="s">
        <v>63</v>
      </c>
      <c r="L61" s="17"/>
      <c r="M61" s="31" t="e">
        <f t="shared" si="25"/>
        <v>#DIV/0!</v>
      </c>
      <c r="N61" s="54"/>
      <c r="O61" s="28" t="e">
        <f t="shared" si="26"/>
        <v>#DIV/0!</v>
      </c>
      <c r="P61" s="31" t="e">
        <f t="shared" si="27"/>
        <v>#DIV/0!</v>
      </c>
      <c r="Q61" s="113">
        <f>H61</f>
        <v>66</v>
      </c>
      <c r="R61" s="31">
        <f t="shared" si="29"/>
        <v>0.39520958083832336</v>
      </c>
    </row>
    <row r="62" spans="2:18" ht="15.75">
      <c r="B62" s="39" t="s">
        <v>64</v>
      </c>
      <c r="D62" s="31" t="e">
        <f t="shared" si="22"/>
        <v>#DIV/0!</v>
      </c>
      <c r="F62" s="162" t="e">
        <f t="shared" si="23"/>
        <v>#DIV/0!</v>
      </c>
      <c r="G62" s="31" t="e">
        <f t="shared" si="24"/>
        <v>#DIV/0!</v>
      </c>
      <c r="H62" s="113">
        <v>3</v>
      </c>
      <c r="I62" s="31">
        <f t="shared" si="28"/>
        <v>0.75</v>
      </c>
      <c r="J62" s="2"/>
      <c r="K62" s="39" t="s">
        <v>64</v>
      </c>
      <c r="L62" s="17"/>
      <c r="M62" s="31" t="e">
        <f t="shared" si="25"/>
        <v>#DIV/0!</v>
      </c>
      <c r="N62" s="54"/>
      <c r="O62" s="28" t="e">
        <f t="shared" si="26"/>
        <v>#DIV/0!</v>
      </c>
      <c r="P62" s="31" t="e">
        <f t="shared" si="27"/>
        <v>#DIV/0!</v>
      </c>
      <c r="Q62" s="113">
        <f t="shared" si="21"/>
        <v>3</v>
      </c>
      <c r="R62" s="31">
        <f t="shared" si="29"/>
        <v>0.75</v>
      </c>
    </row>
    <row r="63" spans="2:18" ht="16.5" thickBot="1">
      <c r="B63" s="40" t="s">
        <v>65</v>
      </c>
      <c r="C63" s="29"/>
      <c r="D63" s="35" t="e">
        <f t="shared" si="22"/>
        <v>#DIV/0!</v>
      </c>
      <c r="E63" s="58"/>
      <c r="F63" s="163" t="e">
        <f t="shared" si="23"/>
        <v>#DIV/0!</v>
      </c>
      <c r="G63" s="35" t="e">
        <f t="shared" si="24"/>
        <v>#DIV/0!</v>
      </c>
      <c r="H63" s="58">
        <v>0</v>
      </c>
      <c r="I63" s="35"/>
      <c r="J63" s="2"/>
      <c r="K63" s="40" t="s">
        <v>65</v>
      </c>
      <c r="L63" s="29"/>
      <c r="M63" s="35" t="e">
        <f t="shared" si="25"/>
        <v>#DIV/0!</v>
      </c>
      <c r="N63" s="58"/>
      <c r="O63" s="30" t="e">
        <f t="shared" si="26"/>
        <v>#DIV/0!</v>
      </c>
      <c r="P63" s="35" t="e">
        <f t="shared" si="27"/>
        <v>#DIV/0!</v>
      </c>
      <c r="Q63" s="58">
        <f t="shared" si="21"/>
        <v>0</v>
      </c>
      <c r="R63" s="35"/>
    </row>
    <row r="64" spans="2:18" ht="16.5" thickTop="1">
      <c r="B64" s="6"/>
      <c r="C64" s="17">
        <f>SUM(C52:C63)</f>
        <v>0</v>
      </c>
      <c r="D64" s="31" t="e">
        <f t="shared" si="22"/>
        <v>#DIV/0!</v>
      </c>
      <c r="E64" s="54">
        <f>SUM(E52:E63)</f>
        <v>0</v>
      </c>
      <c r="F64" s="162" t="e">
        <f t="shared" si="23"/>
        <v>#DIV/0!</v>
      </c>
      <c r="G64" s="31" t="e">
        <f>E64/E49</f>
        <v>#DIV/0!</v>
      </c>
      <c r="H64" s="54">
        <f>SUM(H52:H63)</f>
        <v>2145</v>
      </c>
      <c r="I64" s="31">
        <f t="shared" si="28"/>
        <v>0.9088983050847458</v>
      </c>
      <c r="J64" s="2"/>
      <c r="K64" s="6"/>
      <c r="L64" s="17">
        <f>SUM(L52:L63)</f>
        <v>0</v>
      </c>
      <c r="M64" s="31" t="e">
        <f t="shared" si="25"/>
        <v>#DIV/0!</v>
      </c>
      <c r="N64" s="54">
        <f>SUM(N52:N63)</f>
        <v>0</v>
      </c>
      <c r="O64" s="28" t="e">
        <f t="shared" si="26"/>
        <v>#DIV/0!</v>
      </c>
      <c r="P64" s="31" t="e">
        <f>N64/N49</f>
        <v>#DIV/0!</v>
      </c>
      <c r="Q64" s="54">
        <f>SUM(Q52:Q63)</f>
        <v>2145</v>
      </c>
      <c r="R64" s="31">
        <f t="shared" si="29"/>
        <v>0.9088983050847458</v>
      </c>
    </row>
    <row r="65" spans="2:16" ht="15.75">
      <c r="B65" s="6"/>
      <c r="E65" s="59"/>
      <c r="J65" s="2"/>
      <c r="K65" s="6"/>
      <c r="L65" s="17"/>
      <c r="M65" s="17"/>
      <c r="N65" s="59"/>
      <c r="O65" s="2"/>
      <c r="P65" s="2"/>
    </row>
    <row r="67" spans="1:18" ht="15.75">
      <c r="A67" s="5">
        <v>2009</v>
      </c>
      <c r="B67" s="39" t="s">
        <v>55</v>
      </c>
      <c r="D67" s="31" t="e">
        <f>C67/C52</f>
        <v>#DIV/0!</v>
      </c>
      <c r="F67" s="162" t="e">
        <f>C67/E67</f>
        <v>#DIV/0!</v>
      </c>
      <c r="G67" s="31" t="e">
        <f>E67/E52</f>
        <v>#DIV/0!</v>
      </c>
      <c r="H67" s="113">
        <v>0</v>
      </c>
      <c r="I67" s="31"/>
      <c r="J67" s="5">
        <f>A67</f>
        <v>2009</v>
      </c>
      <c r="K67" s="39" t="s">
        <v>55</v>
      </c>
      <c r="L67" s="17"/>
      <c r="M67" s="31" t="e">
        <f>L67/L52</f>
        <v>#DIV/0!</v>
      </c>
      <c r="N67" s="54"/>
      <c r="O67" s="28" t="e">
        <f>L67/N67</f>
        <v>#DIV/0!</v>
      </c>
      <c r="P67" s="31" t="e">
        <f>N67/N52</f>
        <v>#DIV/0!</v>
      </c>
      <c r="Q67" s="113">
        <f aca="true" t="shared" si="30" ref="Q67:Q75">H67</f>
        <v>0</v>
      </c>
      <c r="R67" s="31"/>
    </row>
    <row r="68" spans="1:18" ht="15.75">
      <c r="A68" s="44"/>
      <c r="B68" s="39" t="s">
        <v>61</v>
      </c>
      <c r="D68" s="31" t="e">
        <f aca="true" t="shared" si="31" ref="D68:D79">C68/C53</f>
        <v>#DIV/0!</v>
      </c>
      <c r="F68" s="162" t="e">
        <f aca="true" t="shared" si="32" ref="F68:F79">C68/E68</f>
        <v>#DIV/0!</v>
      </c>
      <c r="G68" s="31" t="e">
        <f aca="true" t="shared" si="33" ref="G68:G78">E68/E53</f>
        <v>#DIV/0!</v>
      </c>
      <c r="H68" s="113">
        <v>0</v>
      </c>
      <c r="I68" s="31"/>
      <c r="J68" s="44"/>
      <c r="K68" s="39" t="s">
        <v>61</v>
      </c>
      <c r="L68" s="17"/>
      <c r="M68" s="31" t="e">
        <f aca="true" t="shared" si="34" ref="M68:M79">L68/L53</f>
        <v>#DIV/0!</v>
      </c>
      <c r="N68" s="54"/>
      <c r="O68" s="28" t="e">
        <f aca="true" t="shared" si="35" ref="O68:O79">L68/N68</f>
        <v>#DIV/0!</v>
      </c>
      <c r="P68" s="31" t="e">
        <f aca="true" t="shared" si="36" ref="P68:P78">N68/N53</f>
        <v>#DIV/0!</v>
      </c>
      <c r="Q68" s="113">
        <f t="shared" si="30"/>
        <v>0</v>
      </c>
      <c r="R68" s="31"/>
    </row>
    <row r="69" spans="2:18" ht="15.75">
      <c r="B69" s="39" t="s">
        <v>56</v>
      </c>
      <c r="D69" s="31" t="e">
        <f t="shared" si="31"/>
        <v>#DIV/0!</v>
      </c>
      <c r="F69" s="162" t="e">
        <f t="shared" si="32"/>
        <v>#DIV/0!</v>
      </c>
      <c r="G69" s="31" t="e">
        <f t="shared" si="33"/>
        <v>#DIV/0!</v>
      </c>
      <c r="H69" s="113">
        <v>0</v>
      </c>
      <c r="I69" s="31"/>
      <c r="J69" s="2"/>
      <c r="K69" s="39" t="s">
        <v>56</v>
      </c>
      <c r="L69" s="17"/>
      <c r="M69" s="31" t="e">
        <f t="shared" si="34"/>
        <v>#DIV/0!</v>
      </c>
      <c r="N69" s="54"/>
      <c r="O69" s="28" t="e">
        <f t="shared" si="35"/>
        <v>#DIV/0!</v>
      </c>
      <c r="P69" s="31" t="e">
        <f t="shared" si="36"/>
        <v>#DIV/0!</v>
      </c>
      <c r="Q69" s="113">
        <f t="shared" si="30"/>
        <v>0</v>
      </c>
      <c r="R69" s="31"/>
    </row>
    <row r="70" spans="2:18" ht="15.75">
      <c r="B70" s="39" t="s">
        <v>57</v>
      </c>
      <c r="D70" s="31" t="e">
        <f t="shared" si="31"/>
        <v>#DIV/0!</v>
      </c>
      <c r="F70" s="162" t="e">
        <f t="shared" si="32"/>
        <v>#DIV/0!</v>
      </c>
      <c r="G70" s="31" t="e">
        <f t="shared" si="33"/>
        <v>#DIV/0!</v>
      </c>
      <c r="H70" s="113">
        <v>0</v>
      </c>
      <c r="I70" s="31">
        <f>H70/H55</f>
        <v>0</v>
      </c>
      <c r="J70" s="2"/>
      <c r="K70" s="39" t="s">
        <v>57</v>
      </c>
      <c r="L70" s="17"/>
      <c r="M70" s="31" t="e">
        <f t="shared" si="34"/>
        <v>#DIV/0!</v>
      </c>
      <c r="N70" s="54"/>
      <c r="O70" s="28" t="e">
        <f t="shared" si="35"/>
        <v>#DIV/0!</v>
      </c>
      <c r="P70" s="31" t="e">
        <f t="shared" si="36"/>
        <v>#DIV/0!</v>
      </c>
      <c r="Q70" s="113">
        <f t="shared" si="30"/>
        <v>0</v>
      </c>
      <c r="R70" s="31">
        <f>Q70/Q55</f>
        <v>0</v>
      </c>
    </row>
    <row r="71" spans="2:18" ht="15.75">
      <c r="B71" s="39" t="s">
        <v>58</v>
      </c>
      <c r="D71" s="31" t="e">
        <f t="shared" si="31"/>
        <v>#DIV/0!</v>
      </c>
      <c r="F71" s="162" t="e">
        <f t="shared" si="32"/>
        <v>#DIV/0!</v>
      </c>
      <c r="G71" s="31" t="e">
        <f t="shared" si="33"/>
        <v>#DIV/0!</v>
      </c>
      <c r="H71" s="113">
        <v>0</v>
      </c>
      <c r="I71" s="31">
        <f aca="true" t="shared" si="37" ref="I71:I77">H71/H56</f>
        <v>0</v>
      </c>
      <c r="J71" s="2"/>
      <c r="K71" s="39" t="s">
        <v>58</v>
      </c>
      <c r="L71" s="17"/>
      <c r="M71" s="31" t="e">
        <f t="shared" si="34"/>
        <v>#DIV/0!</v>
      </c>
      <c r="N71" s="54"/>
      <c r="O71" s="28" t="e">
        <f t="shared" si="35"/>
        <v>#DIV/0!</v>
      </c>
      <c r="P71" s="31" t="e">
        <f t="shared" si="36"/>
        <v>#DIV/0!</v>
      </c>
      <c r="Q71" s="113">
        <f t="shared" si="30"/>
        <v>0</v>
      </c>
      <c r="R71" s="31">
        <f aca="true" t="shared" si="38" ref="R71:R77">Q71/Q56</f>
        <v>0</v>
      </c>
    </row>
    <row r="72" spans="2:18" ht="15.75">
      <c r="B72" s="39" t="s">
        <v>59</v>
      </c>
      <c r="D72" s="31" t="e">
        <f t="shared" si="31"/>
        <v>#DIV/0!</v>
      </c>
      <c r="F72" s="162" t="e">
        <f t="shared" si="32"/>
        <v>#DIV/0!</v>
      </c>
      <c r="G72" s="31" t="e">
        <f t="shared" si="33"/>
        <v>#DIV/0!</v>
      </c>
      <c r="H72" s="113">
        <v>0</v>
      </c>
      <c r="I72" s="31">
        <f t="shared" si="37"/>
        <v>0</v>
      </c>
      <c r="J72" s="2"/>
      <c r="K72" s="39" t="s">
        <v>59</v>
      </c>
      <c r="L72" s="17"/>
      <c r="M72" s="31" t="e">
        <f t="shared" si="34"/>
        <v>#DIV/0!</v>
      </c>
      <c r="N72" s="54"/>
      <c r="O72" s="28" t="e">
        <f t="shared" si="35"/>
        <v>#DIV/0!</v>
      </c>
      <c r="P72" s="31" t="e">
        <f t="shared" si="36"/>
        <v>#DIV/0!</v>
      </c>
      <c r="Q72" s="113">
        <f t="shared" si="30"/>
        <v>0</v>
      </c>
      <c r="R72" s="31">
        <f t="shared" si="38"/>
        <v>0</v>
      </c>
    </row>
    <row r="73" spans="2:18" ht="15.75">
      <c r="B73" s="39" t="s">
        <v>60</v>
      </c>
      <c r="D73" s="31" t="e">
        <f t="shared" si="31"/>
        <v>#DIV/0!</v>
      </c>
      <c r="F73" s="162" t="e">
        <f t="shared" si="32"/>
        <v>#DIV/0!</v>
      </c>
      <c r="G73" s="31" t="e">
        <f t="shared" si="33"/>
        <v>#DIV/0!</v>
      </c>
      <c r="H73" s="113">
        <v>0</v>
      </c>
      <c r="I73" s="31">
        <f t="shared" si="37"/>
        <v>0</v>
      </c>
      <c r="J73" s="2"/>
      <c r="K73" s="39" t="s">
        <v>60</v>
      </c>
      <c r="L73" s="17"/>
      <c r="M73" s="31" t="e">
        <f t="shared" si="34"/>
        <v>#DIV/0!</v>
      </c>
      <c r="N73" s="54"/>
      <c r="O73" s="28" t="e">
        <f t="shared" si="35"/>
        <v>#DIV/0!</v>
      </c>
      <c r="P73" s="31" t="e">
        <f t="shared" si="36"/>
        <v>#DIV/0!</v>
      </c>
      <c r="Q73" s="113">
        <f t="shared" si="30"/>
        <v>0</v>
      </c>
      <c r="R73" s="31">
        <f t="shared" si="38"/>
        <v>0</v>
      </c>
    </row>
    <row r="74" spans="2:18" ht="15.75">
      <c r="B74" s="39" t="s">
        <v>105</v>
      </c>
      <c r="D74" s="31" t="e">
        <f t="shared" si="31"/>
        <v>#DIV/0!</v>
      </c>
      <c r="F74" s="162" t="e">
        <f t="shared" si="32"/>
        <v>#DIV/0!</v>
      </c>
      <c r="G74" s="31" t="e">
        <f t="shared" si="33"/>
        <v>#DIV/0!</v>
      </c>
      <c r="H74" s="113">
        <v>0</v>
      </c>
      <c r="I74" s="31">
        <f t="shared" si="37"/>
        <v>0</v>
      </c>
      <c r="J74" s="2"/>
      <c r="K74" s="39" t="s">
        <v>105</v>
      </c>
      <c r="L74" s="17"/>
      <c r="M74" s="31" t="e">
        <f t="shared" si="34"/>
        <v>#DIV/0!</v>
      </c>
      <c r="N74" s="54"/>
      <c r="O74" s="28" t="e">
        <f t="shared" si="35"/>
        <v>#DIV/0!</v>
      </c>
      <c r="P74" s="31" t="e">
        <f t="shared" si="36"/>
        <v>#DIV/0!</v>
      </c>
      <c r="Q74" s="113">
        <f t="shared" si="30"/>
        <v>0</v>
      </c>
      <c r="R74" s="31">
        <f t="shared" si="38"/>
        <v>0</v>
      </c>
    </row>
    <row r="75" spans="2:18" ht="15.75">
      <c r="B75" s="39" t="s">
        <v>106</v>
      </c>
      <c r="D75" s="31" t="e">
        <f t="shared" si="31"/>
        <v>#DIV/0!</v>
      </c>
      <c r="F75" s="162" t="e">
        <f t="shared" si="32"/>
        <v>#DIV/0!</v>
      </c>
      <c r="G75" s="31" t="e">
        <f t="shared" si="33"/>
        <v>#DIV/0!</v>
      </c>
      <c r="H75" s="113">
        <v>0</v>
      </c>
      <c r="I75" s="31">
        <f t="shared" si="37"/>
        <v>0</v>
      </c>
      <c r="J75" s="2"/>
      <c r="K75" s="39" t="s">
        <v>106</v>
      </c>
      <c r="L75" s="17"/>
      <c r="M75" s="31" t="e">
        <f t="shared" si="34"/>
        <v>#DIV/0!</v>
      </c>
      <c r="N75" s="54"/>
      <c r="O75" s="28" t="e">
        <f t="shared" si="35"/>
        <v>#DIV/0!</v>
      </c>
      <c r="P75" s="31" t="e">
        <f t="shared" si="36"/>
        <v>#DIV/0!</v>
      </c>
      <c r="Q75" s="113">
        <f t="shared" si="30"/>
        <v>0</v>
      </c>
      <c r="R75" s="31">
        <f t="shared" si="38"/>
        <v>0</v>
      </c>
    </row>
    <row r="76" spans="2:18" ht="15.75">
      <c r="B76" s="39" t="s">
        <v>63</v>
      </c>
      <c r="D76" s="31" t="e">
        <f t="shared" si="31"/>
        <v>#DIV/0!</v>
      </c>
      <c r="F76" s="162" t="e">
        <f t="shared" si="32"/>
        <v>#DIV/0!</v>
      </c>
      <c r="G76" s="31" t="e">
        <f t="shared" si="33"/>
        <v>#DIV/0!</v>
      </c>
      <c r="H76" s="113">
        <v>0</v>
      </c>
      <c r="I76" s="31">
        <f t="shared" si="37"/>
        <v>0</v>
      </c>
      <c r="J76" s="2"/>
      <c r="K76" s="39" t="s">
        <v>63</v>
      </c>
      <c r="L76" s="17"/>
      <c r="M76" s="31" t="e">
        <f t="shared" si="34"/>
        <v>#DIV/0!</v>
      </c>
      <c r="N76" s="54"/>
      <c r="O76" s="28" t="e">
        <f t="shared" si="35"/>
        <v>#DIV/0!</v>
      </c>
      <c r="P76" s="31" t="e">
        <f t="shared" si="36"/>
        <v>#DIV/0!</v>
      </c>
      <c r="Q76" s="113">
        <f>H76</f>
        <v>0</v>
      </c>
      <c r="R76" s="31">
        <f t="shared" si="38"/>
        <v>0</v>
      </c>
    </row>
    <row r="77" spans="2:18" ht="15.75">
      <c r="B77" s="39" t="s">
        <v>64</v>
      </c>
      <c r="D77" s="31" t="e">
        <f t="shared" si="31"/>
        <v>#DIV/0!</v>
      </c>
      <c r="F77" s="162" t="e">
        <f t="shared" si="32"/>
        <v>#DIV/0!</v>
      </c>
      <c r="G77" s="31" t="e">
        <f t="shared" si="33"/>
        <v>#DIV/0!</v>
      </c>
      <c r="H77" s="113">
        <v>0</v>
      </c>
      <c r="I77" s="31">
        <f t="shared" si="37"/>
        <v>0</v>
      </c>
      <c r="J77" s="2"/>
      <c r="K77" s="39" t="s">
        <v>64</v>
      </c>
      <c r="L77" s="17"/>
      <c r="M77" s="31" t="e">
        <f t="shared" si="34"/>
        <v>#DIV/0!</v>
      </c>
      <c r="N77" s="54"/>
      <c r="O77" s="28" t="e">
        <f t="shared" si="35"/>
        <v>#DIV/0!</v>
      </c>
      <c r="P77" s="31" t="e">
        <f t="shared" si="36"/>
        <v>#DIV/0!</v>
      </c>
      <c r="Q77" s="113">
        <f>H77</f>
        <v>0</v>
      </c>
      <c r="R77" s="31">
        <f t="shared" si="38"/>
        <v>0</v>
      </c>
    </row>
    <row r="78" spans="2:18" ht="16.5" thickBot="1">
      <c r="B78" s="40" t="s">
        <v>65</v>
      </c>
      <c r="C78" s="29"/>
      <c r="D78" s="35" t="e">
        <f t="shared" si="31"/>
        <v>#DIV/0!</v>
      </c>
      <c r="E78" s="58"/>
      <c r="F78" s="163" t="e">
        <f t="shared" si="32"/>
        <v>#DIV/0!</v>
      </c>
      <c r="G78" s="35" t="e">
        <f t="shared" si="33"/>
        <v>#DIV/0!</v>
      </c>
      <c r="H78" s="58">
        <v>0</v>
      </c>
      <c r="I78" s="35"/>
      <c r="J78" s="2"/>
      <c r="K78" s="40" t="s">
        <v>65</v>
      </c>
      <c r="L78" s="29"/>
      <c r="M78" s="35" t="e">
        <f t="shared" si="34"/>
        <v>#DIV/0!</v>
      </c>
      <c r="N78" s="58"/>
      <c r="O78" s="30" t="e">
        <f t="shared" si="35"/>
        <v>#DIV/0!</v>
      </c>
      <c r="P78" s="35" t="e">
        <f t="shared" si="36"/>
        <v>#DIV/0!</v>
      </c>
      <c r="Q78" s="58">
        <f>H78</f>
        <v>0</v>
      </c>
      <c r="R78" s="35"/>
    </row>
    <row r="79" spans="2:18" ht="16.5" thickTop="1">
      <c r="B79" s="6"/>
      <c r="C79" s="17">
        <f>SUM(C67:C78)</f>
        <v>0</v>
      </c>
      <c r="D79" s="31" t="e">
        <f t="shared" si="31"/>
        <v>#DIV/0!</v>
      </c>
      <c r="E79" s="54">
        <f>SUM(E67:E78)</f>
        <v>0</v>
      </c>
      <c r="F79" s="162" t="e">
        <f t="shared" si="32"/>
        <v>#DIV/0!</v>
      </c>
      <c r="G79" s="31" t="e">
        <f>E79/E64</f>
        <v>#DIV/0!</v>
      </c>
      <c r="H79" s="54">
        <f>SUM(H67:H78)</f>
        <v>0</v>
      </c>
      <c r="I79" s="31">
        <f>H79/H64</f>
        <v>0</v>
      </c>
      <c r="J79" s="2"/>
      <c r="K79" s="6"/>
      <c r="L79" s="17">
        <f>SUM(L67:L78)</f>
        <v>0</v>
      </c>
      <c r="M79" s="31" t="e">
        <f t="shared" si="34"/>
        <v>#DIV/0!</v>
      </c>
      <c r="N79" s="54">
        <f>SUM(N67:N78)</f>
        <v>0</v>
      </c>
      <c r="O79" s="28" t="e">
        <f t="shared" si="35"/>
        <v>#DIV/0!</v>
      </c>
      <c r="P79" s="31" t="e">
        <f>N79/N64</f>
        <v>#DIV/0!</v>
      </c>
      <c r="Q79" s="54">
        <f>SUM(Q67:Q78)</f>
        <v>0</v>
      </c>
      <c r="R79" s="31">
        <f>Q79/Q64</f>
        <v>0</v>
      </c>
    </row>
    <row r="80" spans="1:3" ht="15.75">
      <c r="A80" s="1"/>
      <c r="B80" s="1"/>
      <c r="C80" s="1"/>
    </row>
    <row r="81" spans="1:16" ht="15.75">
      <c r="A81" s="50" t="str">
        <f>UtilSum!H46</f>
        <v>There is no copyright on this.  Please spread it around.  The more use the better!</v>
      </c>
      <c r="J81" s="50" t="str">
        <f>A81</f>
        <v>There is no copyright on this.  Please spread it around.  The more use the better!</v>
      </c>
      <c r="K81" s="2"/>
      <c r="L81" s="17"/>
      <c r="M81" s="17"/>
      <c r="N81" s="54"/>
      <c r="O81" s="2"/>
      <c r="P81" s="2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</sheetData>
  <sheetProtection/>
  <printOptions horizontalCentered="1" verticalCentered="1"/>
  <pageMargins left="0.2" right="0.2" top="0.2" bottom="0.2" header="0.98" footer="0.5"/>
  <pageSetup orientation="portrait" paperSize="9" scale="86"/>
  <rowBreaks count="2" manualBreakCount="2">
    <brk id="95" max="65535" man="1"/>
    <brk id="141" max="6553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82"/>
  <sheetViews>
    <sheetView zoomScalePageLayoutView="0" workbookViewId="0" topLeftCell="A1">
      <selection activeCell="C7" sqref="C7"/>
    </sheetView>
  </sheetViews>
  <sheetFormatPr defaultColWidth="11.375" defaultRowHeight="12.75"/>
  <cols>
    <col min="1" max="1" width="9.125" style="0" customWidth="1"/>
    <col min="2" max="3" width="10.75390625" style="12" customWidth="1"/>
    <col min="4" max="4" width="8.125" style="12" customWidth="1"/>
    <col min="5" max="5" width="10.75390625" style="62" customWidth="1"/>
    <col min="6" max="6" width="10.75390625" style="12" customWidth="1"/>
    <col min="7" max="7" width="9.25390625" style="12" customWidth="1"/>
    <col min="8" max="8" width="9.125" style="12" customWidth="1"/>
    <col min="9" max="9" width="9.25390625" style="138" customWidth="1"/>
    <col min="10" max="10" width="2.625" style="0" customWidth="1"/>
    <col min="11" max="13" width="11.375" style="0" customWidth="1"/>
    <col min="14" max="14" width="8.00390625" style="0" customWidth="1"/>
    <col min="15" max="15" width="10.75390625" style="63" customWidth="1"/>
    <col min="16" max="16" width="11.375" style="0" customWidth="1"/>
    <col min="17" max="17" width="9.125" style="0" customWidth="1"/>
    <col min="18" max="18" width="11.375" style="0" customWidth="1"/>
    <col min="19" max="19" width="6.875" style="0" customWidth="1"/>
    <col min="20" max="20" width="8.875" style="12" customWidth="1"/>
    <col min="21" max="21" width="7.375" style="0" customWidth="1"/>
    <col min="22" max="23" width="7.00390625" style="0" customWidth="1"/>
    <col min="24" max="24" width="8.00390625" style="0" customWidth="1"/>
    <col min="25" max="25" width="7.00390625" style="0" customWidth="1"/>
    <col min="26" max="26" width="8.375" style="0" customWidth="1"/>
    <col min="27" max="27" width="8.125" style="0" customWidth="1"/>
  </cols>
  <sheetData>
    <row r="1" spans="4:16" ht="18.75">
      <c r="D1" s="8" t="s">
        <v>43</v>
      </c>
      <c r="N1" s="8" t="s">
        <v>43</v>
      </c>
      <c r="P1" t="s">
        <v>117</v>
      </c>
    </row>
    <row r="2" spans="4:14" ht="15.75">
      <c r="D2" s="23" t="str">
        <f>UtilSum!G19</f>
        <v>Insert Congregation Name Here</v>
      </c>
      <c r="N2" s="23" t="str">
        <f>D2</f>
        <v>Insert Congregation Name Here</v>
      </c>
    </row>
    <row r="3" spans="2:17" ht="15.75">
      <c r="B3" s="46" t="s">
        <v>81</v>
      </c>
      <c r="C3" s="12" t="s">
        <v>116</v>
      </c>
      <c r="D3" s="7"/>
      <c r="E3" s="56" t="s">
        <v>107</v>
      </c>
      <c r="F3" s="48"/>
      <c r="G3" s="49"/>
      <c r="H3" s="115"/>
      <c r="I3" s="139"/>
      <c r="L3" s="46" t="s">
        <v>81</v>
      </c>
      <c r="M3" s="12"/>
      <c r="N3" s="7"/>
      <c r="O3" s="56" t="s">
        <v>107</v>
      </c>
      <c r="P3" s="48"/>
      <c r="Q3" s="49"/>
    </row>
    <row r="4" spans="1:17" ht="15.75">
      <c r="A4" s="2"/>
      <c r="B4" s="47" t="s">
        <v>82</v>
      </c>
      <c r="C4" s="45"/>
      <c r="D4" s="11"/>
      <c r="E4" s="54"/>
      <c r="F4" s="3"/>
      <c r="K4" s="2"/>
      <c r="L4" s="47" t="s">
        <v>82</v>
      </c>
      <c r="M4" s="45"/>
      <c r="N4" s="11"/>
      <c r="O4" s="54"/>
      <c r="P4" s="3"/>
      <c r="Q4" s="12"/>
    </row>
    <row r="5" spans="1:17" ht="15.75">
      <c r="A5" s="2"/>
      <c r="B5" s="47" t="s">
        <v>83</v>
      </c>
      <c r="C5" s="45"/>
      <c r="D5" s="10"/>
      <c r="E5" s="54"/>
      <c r="F5" s="2"/>
      <c r="K5" s="2"/>
      <c r="L5" s="47" t="s">
        <v>83</v>
      </c>
      <c r="M5" s="45"/>
      <c r="N5" s="10"/>
      <c r="O5" s="54"/>
      <c r="P5" s="2"/>
      <c r="Q5" s="12"/>
    </row>
    <row r="6" spans="1:28" s="146" customFormat="1" ht="63.75" thickBot="1">
      <c r="A6" s="144" t="s">
        <v>91</v>
      </c>
      <c r="B6" s="144" t="s">
        <v>100</v>
      </c>
      <c r="C6" s="150" t="s">
        <v>92</v>
      </c>
      <c r="D6" s="150" t="s">
        <v>87</v>
      </c>
      <c r="E6" s="147" t="s">
        <v>44</v>
      </c>
      <c r="F6" s="144" t="s">
        <v>102</v>
      </c>
      <c r="G6" s="144" t="s">
        <v>62</v>
      </c>
      <c r="H6" s="144" t="s">
        <v>28</v>
      </c>
      <c r="I6" s="151" t="s">
        <v>84</v>
      </c>
      <c r="K6" s="144" t="s">
        <v>91</v>
      </c>
      <c r="L6" s="144" t="s">
        <v>100</v>
      </c>
      <c r="M6" s="150" t="s">
        <v>92</v>
      </c>
      <c r="N6" s="150" t="s">
        <v>87</v>
      </c>
      <c r="O6" s="147" t="s">
        <v>44</v>
      </c>
      <c r="P6" s="144" t="s">
        <v>102</v>
      </c>
      <c r="Q6" s="144" t="s">
        <v>62</v>
      </c>
      <c r="S6"/>
      <c r="T6"/>
      <c r="U6"/>
      <c r="V6"/>
      <c r="W6"/>
      <c r="X6"/>
      <c r="Y6"/>
      <c r="Z6"/>
      <c r="AA6"/>
      <c r="AB6"/>
    </row>
    <row r="7" spans="1:20" ht="16.5" thickTop="1">
      <c r="A7" s="5">
        <f>UtilSum!A26</f>
        <v>2005</v>
      </c>
      <c r="B7" s="39" t="s">
        <v>55</v>
      </c>
      <c r="C7" s="16"/>
      <c r="D7" s="16"/>
      <c r="E7" s="54"/>
      <c r="F7" s="28" t="e">
        <f>C7/E7</f>
        <v>#DIV/0!</v>
      </c>
      <c r="H7" s="113">
        <v>868</v>
      </c>
      <c r="I7" s="140"/>
      <c r="K7" s="5">
        <f>A7</f>
        <v>2005</v>
      </c>
      <c r="L7" s="39" t="s">
        <v>55</v>
      </c>
      <c r="M7" s="16"/>
      <c r="N7" s="16"/>
      <c r="O7" s="54"/>
      <c r="P7" s="28" t="e">
        <f>M7/O7</f>
        <v>#DIV/0!</v>
      </c>
      <c r="Q7" s="12"/>
      <c r="T7"/>
    </row>
    <row r="8" spans="1:20" ht="15.75">
      <c r="A8" s="44"/>
      <c r="B8" s="39" t="s">
        <v>61</v>
      </c>
      <c r="C8" s="16"/>
      <c r="D8" s="16"/>
      <c r="E8" s="54"/>
      <c r="F8" s="28" t="e">
        <f aca="true" t="shared" si="0" ref="F8:F19">C8/E8</f>
        <v>#DIV/0!</v>
      </c>
      <c r="H8" s="113">
        <v>661</v>
      </c>
      <c r="I8" s="140"/>
      <c r="K8" s="44"/>
      <c r="L8" s="39" t="s">
        <v>61</v>
      </c>
      <c r="M8" s="16"/>
      <c r="N8" s="16"/>
      <c r="O8" s="54"/>
      <c r="P8" s="28" t="e">
        <f aca="true" t="shared" si="1" ref="P8:P19">M8/O8</f>
        <v>#DIV/0!</v>
      </c>
      <c r="Q8" s="12"/>
      <c r="T8"/>
    </row>
    <row r="9" spans="1:17" ht="15.75">
      <c r="A9" s="2"/>
      <c r="B9" s="39" t="s">
        <v>56</v>
      </c>
      <c r="C9" s="16"/>
      <c r="D9" s="16"/>
      <c r="E9" s="54"/>
      <c r="F9" s="28" t="e">
        <f t="shared" si="0"/>
        <v>#DIV/0!</v>
      </c>
      <c r="H9" s="113">
        <v>604</v>
      </c>
      <c r="I9" s="140"/>
      <c r="K9" s="2"/>
      <c r="L9" s="39" t="s">
        <v>56</v>
      </c>
      <c r="M9" s="16"/>
      <c r="N9" s="16"/>
      <c r="O9" s="54"/>
      <c r="P9" s="28" t="e">
        <f t="shared" si="1"/>
        <v>#DIV/0!</v>
      </c>
      <c r="Q9" s="12"/>
    </row>
    <row r="10" spans="1:17" ht="15.75">
      <c r="A10" s="2"/>
      <c r="B10" s="39" t="s">
        <v>57</v>
      </c>
      <c r="C10" s="16"/>
      <c r="D10" s="16"/>
      <c r="E10" s="54"/>
      <c r="F10" s="28" t="e">
        <f t="shared" si="0"/>
        <v>#DIV/0!</v>
      </c>
      <c r="H10" s="113">
        <v>173</v>
      </c>
      <c r="I10" s="140"/>
      <c r="K10" s="2"/>
      <c r="L10" s="39" t="s">
        <v>57</v>
      </c>
      <c r="M10" s="16"/>
      <c r="N10" s="16"/>
      <c r="O10" s="54"/>
      <c r="P10" s="28" t="e">
        <f t="shared" si="1"/>
        <v>#DIV/0!</v>
      </c>
      <c r="Q10" s="12"/>
    </row>
    <row r="11" spans="1:17" ht="15.75">
      <c r="A11" s="2"/>
      <c r="B11" s="39" t="s">
        <v>58</v>
      </c>
      <c r="C11" s="16"/>
      <c r="D11" s="16"/>
      <c r="E11" s="54"/>
      <c r="F11" s="28" t="e">
        <f t="shared" si="0"/>
        <v>#DIV/0!</v>
      </c>
      <c r="H11" s="113">
        <v>110</v>
      </c>
      <c r="I11" s="140"/>
      <c r="K11" s="2"/>
      <c r="L11" s="39" t="s">
        <v>58</v>
      </c>
      <c r="M11" s="16"/>
      <c r="N11" s="16"/>
      <c r="O11" s="54"/>
      <c r="P11" s="28" t="e">
        <f t="shared" si="1"/>
        <v>#DIV/0!</v>
      </c>
      <c r="Q11" s="12"/>
    </row>
    <row r="12" spans="1:17" ht="15.75">
      <c r="A12" s="2"/>
      <c r="B12" s="39" t="s">
        <v>59</v>
      </c>
      <c r="C12" s="16"/>
      <c r="D12" s="16"/>
      <c r="E12" s="54"/>
      <c r="F12" s="28" t="e">
        <f t="shared" si="0"/>
        <v>#DIV/0!</v>
      </c>
      <c r="H12" s="113">
        <v>5</v>
      </c>
      <c r="I12" s="140"/>
      <c r="K12" s="2"/>
      <c r="L12" s="39" t="s">
        <v>59</v>
      </c>
      <c r="M12" s="16"/>
      <c r="N12" s="16"/>
      <c r="O12" s="54"/>
      <c r="P12" s="28" t="e">
        <f t="shared" si="1"/>
        <v>#DIV/0!</v>
      </c>
      <c r="Q12" s="12"/>
    </row>
    <row r="13" spans="1:17" ht="15.75">
      <c r="A13" s="2"/>
      <c r="B13" s="39" t="s">
        <v>60</v>
      </c>
      <c r="C13" s="16"/>
      <c r="D13" s="16"/>
      <c r="E13" s="54"/>
      <c r="F13" s="28" t="e">
        <f t="shared" si="0"/>
        <v>#DIV/0!</v>
      </c>
      <c r="H13" s="113">
        <v>0</v>
      </c>
      <c r="I13" s="140"/>
      <c r="K13" s="2"/>
      <c r="L13" s="39" t="s">
        <v>60</v>
      </c>
      <c r="M13" s="16"/>
      <c r="N13" s="16"/>
      <c r="O13" s="54"/>
      <c r="P13" s="28" t="e">
        <f t="shared" si="1"/>
        <v>#DIV/0!</v>
      </c>
      <c r="Q13" s="12"/>
    </row>
    <row r="14" spans="1:17" ht="15.75">
      <c r="A14" s="2"/>
      <c r="B14" s="39" t="s">
        <v>105</v>
      </c>
      <c r="C14" s="16"/>
      <c r="D14" s="16"/>
      <c r="E14" s="54"/>
      <c r="F14" s="28" t="e">
        <f t="shared" si="0"/>
        <v>#DIV/0!</v>
      </c>
      <c r="H14" s="113">
        <v>0</v>
      </c>
      <c r="I14" s="140"/>
      <c r="K14" s="2"/>
      <c r="L14" s="39" t="s">
        <v>105</v>
      </c>
      <c r="M14" s="16"/>
      <c r="N14" s="16"/>
      <c r="O14" s="54"/>
      <c r="P14" s="28" t="e">
        <f t="shared" si="1"/>
        <v>#DIV/0!</v>
      </c>
      <c r="Q14" s="12"/>
    </row>
    <row r="15" spans="1:17" ht="15.75">
      <c r="A15" s="2"/>
      <c r="B15" s="39" t="s">
        <v>106</v>
      </c>
      <c r="C15" s="16"/>
      <c r="D15" s="16"/>
      <c r="E15" s="54"/>
      <c r="F15" s="28" t="e">
        <f t="shared" si="0"/>
        <v>#DIV/0!</v>
      </c>
      <c r="H15" s="113">
        <v>0</v>
      </c>
      <c r="I15" s="140"/>
      <c r="K15" s="2"/>
      <c r="L15" s="39" t="s">
        <v>106</v>
      </c>
      <c r="M15" s="16"/>
      <c r="N15" s="16"/>
      <c r="O15" s="54"/>
      <c r="P15" s="28" t="e">
        <f t="shared" si="1"/>
        <v>#DIV/0!</v>
      </c>
      <c r="Q15" s="12"/>
    </row>
    <row r="16" spans="1:17" ht="15.75">
      <c r="A16" s="2"/>
      <c r="B16" s="39" t="s">
        <v>63</v>
      </c>
      <c r="C16" s="16"/>
      <c r="D16" s="10"/>
      <c r="E16" s="54"/>
      <c r="F16" s="28" t="e">
        <f t="shared" si="0"/>
        <v>#DIV/0!</v>
      </c>
      <c r="H16" s="113">
        <v>96</v>
      </c>
      <c r="I16" s="140"/>
      <c r="K16" s="2"/>
      <c r="L16" s="39" t="s">
        <v>63</v>
      </c>
      <c r="M16" s="16"/>
      <c r="N16" s="10"/>
      <c r="O16" s="54"/>
      <c r="P16" s="28" t="e">
        <f t="shared" si="1"/>
        <v>#DIV/0!</v>
      </c>
      <c r="Q16" s="12"/>
    </row>
    <row r="17" spans="1:17" ht="15.75">
      <c r="A17" s="2"/>
      <c r="B17" s="39" t="s">
        <v>64</v>
      </c>
      <c r="C17" s="16"/>
      <c r="D17" s="16"/>
      <c r="E17" s="54"/>
      <c r="F17" s="28" t="e">
        <f t="shared" si="0"/>
        <v>#DIV/0!</v>
      </c>
      <c r="H17" s="113">
        <v>269</v>
      </c>
      <c r="I17" s="140"/>
      <c r="K17" s="2"/>
      <c r="L17" s="39" t="s">
        <v>64</v>
      </c>
      <c r="M17" s="16"/>
      <c r="N17" s="16"/>
      <c r="O17" s="54"/>
      <c r="P17" s="28" t="e">
        <f t="shared" si="1"/>
        <v>#DIV/0!</v>
      </c>
      <c r="Q17" s="12"/>
    </row>
    <row r="18" spans="1:17" ht="16.5" thickBot="1">
      <c r="A18" s="2"/>
      <c r="B18" s="40" t="s">
        <v>65</v>
      </c>
      <c r="C18" s="36"/>
      <c r="D18" s="36"/>
      <c r="E18" s="58"/>
      <c r="F18" s="30" t="e">
        <f t="shared" si="0"/>
        <v>#DIV/0!</v>
      </c>
      <c r="G18" s="116"/>
      <c r="H18" s="117">
        <v>692</v>
      </c>
      <c r="I18" s="141"/>
      <c r="K18" s="2"/>
      <c r="L18" s="40" t="s">
        <v>65</v>
      </c>
      <c r="M18" s="36"/>
      <c r="N18" s="36"/>
      <c r="O18" s="58"/>
      <c r="P18" s="30" t="e">
        <f t="shared" si="1"/>
        <v>#DIV/0!</v>
      </c>
      <c r="Q18" s="116"/>
    </row>
    <row r="19" spans="1:17" ht="16.5" thickTop="1">
      <c r="A19" s="2"/>
      <c r="B19" s="6"/>
      <c r="C19" s="16">
        <f>SUM(C7:C18)</f>
        <v>0</v>
      </c>
      <c r="D19" s="10"/>
      <c r="E19" s="54">
        <f>SUM(E7:E18)</f>
        <v>0</v>
      </c>
      <c r="F19" s="28" t="e">
        <f t="shared" si="0"/>
        <v>#DIV/0!</v>
      </c>
      <c r="H19" s="64">
        <f>SUM(H7:H18)</f>
        <v>3478</v>
      </c>
      <c r="I19" s="31"/>
      <c r="K19" s="2"/>
      <c r="L19" s="6"/>
      <c r="M19" s="16">
        <f>SUM(M7:M18)</f>
        <v>0</v>
      </c>
      <c r="N19" s="10"/>
      <c r="O19" s="54">
        <f>SUM(O7:O18)</f>
        <v>0</v>
      </c>
      <c r="P19" s="28" t="e">
        <f t="shared" si="1"/>
        <v>#DIV/0!</v>
      </c>
      <c r="Q19" s="12"/>
    </row>
    <row r="20" spans="1:17" ht="15.75">
      <c r="A20" s="2"/>
      <c r="B20" s="6"/>
      <c r="C20" s="16"/>
      <c r="D20" s="16"/>
      <c r="E20" s="59"/>
      <c r="F20" s="25"/>
      <c r="K20" s="2"/>
      <c r="L20" s="6"/>
      <c r="M20" s="16"/>
      <c r="N20" s="16"/>
      <c r="O20" s="59"/>
      <c r="P20" s="25"/>
      <c r="Q20" s="12"/>
    </row>
    <row r="21" spans="1:17" ht="15.75">
      <c r="A21" s="2"/>
      <c r="B21" s="6"/>
      <c r="C21" s="16"/>
      <c r="D21" s="10"/>
      <c r="E21" s="54"/>
      <c r="F21" s="3"/>
      <c r="K21" s="2"/>
      <c r="L21" s="6"/>
      <c r="M21" s="16"/>
      <c r="N21" s="10"/>
      <c r="O21" s="54"/>
      <c r="P21" s="3"/>
      <c r="Q21" s="12"/>
    </row>
    <row r="22" spans="1:17" ht="15.75">
      <c r="A22" s="5">
        <f>UtilSum!A29</f>
        <v>2006</v>
      </c>
      <c r="B22" s="39" t="s">
        <v>55</v>
      </c>
      <c r="C22" s="16"/>
      <c r="D22" s="31" t="e">
        <f>C22/C7</f>
        <v>#DIV/0!</v>
      </c>
      <c r="E22" s="54"/>
      <c r="F22" s="28" t="e">
        <f>C22/E22</f>
        <v>#DIV/0!</v>
      </c>
      <c r="G22" s="31" t="e">
        <f>E22/E7</f>
        <v>#DIV/0!</v>
      </c>
      <c r="H22" s="113">
        <v>568</v>
      </c>
      <c r="I22" s="142">
        <f>H22/H7</f>
        <v>0.6543778801843319</v>
      </c>
      <c r="K22" s="5">
        <f>A22</f>
        <v>2006</v>
      </c>
      <c r="L22" s="39" t="s">
        <v>55</v>
      </c>
      <c r="M22" s="16"/>
      <c r="N22" s="31" t="e">
        <f>M22/M7</f>
        <v>#DIV/0!</v>
      </c>
      <c r="O22" s="54"/>
      <c r="P22" s="28" t="e">
        <f>M22/O22</f>
        <v>#DIV/0!</v>
      </c>
      <c r="Q22" s="31" t="e">
        <f>O22/O7</f>
        <v>#DIV/0!</v>
      </c>
    </row>
    <row r="23" spans="1:17" ht="15.75">
      <c r="A23" s="44"/>
      <c r="B23" s="39" t="s">
        <v>61</v>
      </c>
      <c r="C23" s="16"/>
      <c r="D23" s="31" t="e">
        <f aca="true" t="shared" si="2" ref="D23:D34">C23/C8</f>
        <v>#DIV/0!</v>
      </c>
      <c r="E23" s="54"/>
      <c r="F23" s="28" t="e">
        <f aca="true" t="shared" si="3" ref="F23:F34">C23/E23</f>
        <v>#DIV/0!</v>
      </c>
      <c r="G23" s="31" t="e">
        <f aca="true" t="shared" si="4" ref="G23:G34">E23/E8</f>
        <v>#DIV/0!</v>
      </c>
      <c r="H23" s="113">
        <v>667</v>
      </c>
      <c r="I23" s="142">
        <f aca="true" t="shared" si="5" ref="I23:I34">H23/H8</f>
        <v>1.0090771558245084</v>
      </c>
      <c r="K23" s="44"/>
      <c r="L23" s="39" t="s">
        <v>61</v>
      </c>
      <c r="M23" s="16"/>
      <c r="N23" s="31" t="e">
        <f aca="true" t="shared" si="6" ref="N23:N34">M23/M8</f>
        <v>#DIV/0!</v>
      </c>
      <c r="O23" s="54"/>
      <c r="P23" s="28" t="e">
        <f aca="true" t="shared" si="7" ref="P23:P34">M23/O23</f>
        <v>#DIV/0!</v>
      </c>
      <c r="Q23" s="31" t="e">
        <f aca="true" t="shared" si="8" ref="Q23:Q34">O23/O8</f>
        <v>#DIV/0!</v>
      </c>
    </row>
    <row r="24" spans="1:17" ht="15.75">
      <c r="A24" s="2"/>
      <c r="B24" s="39" t="s">
        <v>56</v>
      </c>
      <c r="C24" s="16"/>
      <c r="D24" s="31" t="e">
        <f t="shared" si="2"/>
        <v>#DIV/0!</v>
      </c>
      <c r="E24" s="54"/>
      <c r="F24" s="28" t="e">
        <f t="shared" si="3"/>
        <v>#DIV/0!</v>
      </c>
      <c r="G24" s="31" t="e">
        <f t="shared" si="4"/>
        <v>#DIV/0!</v>
      </c>
      <c r="H24" s="113">
        <v>502</v>
      </c>
      <c r="I24" s="142">
        <f t="shared" si="5"/>
        <v>0.8311258278145696</v>
      </c>
      <c r="K24" s="2"/>
      <c r="L24" s="39" t="s">
        <v>56</v>
      </c>
      <c r="M24" s="16"/>
      <c r="N24" s="31" t="e">
        <f t="shared" si="6"/>
        <v>#DIV/0!</v>
      </c>
      <c r="O24" s="54"/>
      <c r="P24" s="28" t="e">
        <f t="shared" si="7"/>
        <v>#DIV/0!</v>
      </c>
      <c r="Q24" s="31" t="e">
        <f t="shared" si="8"/>
        <v>#DIV/0!</v>
      </c>
    </row>
    <row r="25" spans="1:17" ht="15.75">
      <c r="A25" s="2"/>
      <c r="B25" s="39" t="s">
        <v>57</v>
      </c>
      <c r="C25" s="16"/>
      <c r="D25" s="31" t="e">
        <f t="shared" si="2"/>
        <v>#DIV/0!</v>
      </c>
      <c r="E25" s="54"/>
      <c r="F25" s="28" t="e">
        <f t="shared" si="3"/>
        <v>#DIV/0!</v>
      </c>
      <c r="G25" s="31" t="e">
        <f t="shared" si="4"/>
        <v>#DIV/0!</v>
      </c>
      <c r="H25" s="113">
        <v>178</v>
      </c>
      <c r="I25" s="142">
        <f t="shared" si="5"/>
        <v>1.0289017341040463</v>
      </c>
      <c r="K25" s="2"/>
      <c r="L25" s="39" t="s">
        <v>57</v>
      </c>
      <c r="M25" s="16"/>
      <c r="N25" s="31" t="e">
        <f t="shared" si="6"/>
        <v>#DIV/0!</v>
      </c>
      <c r="O25" s="54"/>
      <c r="P25" s="28" t="e">
        <f t="shared" si="7"/>
        <v>#DIV/0!</v>
      </c>
      <c r="Q25" s="31" t="e">
        <f t="shared" si="8"/>
        <v>#DIV/0!</v>
      </c>
    </row>
    <row r="26" spans="1:17" ht="15.75">
      <c r="A26" s="2"/>
      <c r="B26" s="39" t="s">
        <v>58</v>
      </c>
      <c r="C26" s="16"/>
      <c r="D26" s="31" t="e">
        <f t="shared" si="2"/>
        <v>#DIV/0!</v>
      </c>
      <c r="E26" s="54"/>
      <c r="F26" s="28" t="e">
        <f t="shared" si="3"/>
        <v>#DIV/0!</v>
      </c>
      <c r="G26" s="31" t="e">
        <f t="shared" si="4"/>
        <v>#DIV/0!</v>
      </c>
      <c r="H26" s="113">
        <v>66</v>
      </c>
      <c r="I26" s="142">
        <f t="shared" si="5"/>
        <v>0.6</v>
      </c>
      <c r="K26" s="2"/>
      <c r="L26" s="39" t="s">
        <v>58</v>
      </c>
      <c r="M26" s="16"/>
      <c r="N26" s="31" t="e">
        <f t="shared" si="6"/>
        <v>#DIV/0!</v>
      </c>
      <c r="O26" s="54"/>
      <c r="P26" s="28" t="e">
        <f t="shared" si="7"/>
        <v>#DIV/0!</v>
      </c>
      <c r="Q26" s="31" t="e">
        <f t="shared" si="8"/>
        <v>#DIV/0!</v>
      </c>
    </row>
    <row r="27" spans="1:17" ht="15.75">
      <c r="A27" s="2"/>
      <c r="B27" s="39" t="s">
        <v>59</v>
      </c>
      <c r="C27" s="16"/>
      <c r="D27" s="31" t="e">
        <f t="shared" si="2"/>
        <v>#DIV/0!</v>
      </c>
      <c r="E27" s="54"/>
      <c r="F27" s="28" t="e">
        <f t="shared" si="3"/>
        <v>#DIV/0!</v>
      </c>
      <c r="G27" s="31" t="e">
        <f t="shared" si="4"/>
        <v>#DIV/0!</v>
      </c>
      <c r="H27" s="113">
        <v>0</v>
      </c>
      <c r="I27" s="142">
        <f t="shared" si="5"/>
        <v>0</v>
      </c>
      <c r="K27" s="2"/>
      <c r="L27" s="39" t="s">
        <v>59</v>
      </c>
      <c r="M27" s="16"/>
      <c r="N27" s="31" t="e">
        <f t="shared" si="6"/>
        <v>#DIV/0!</v>
      </c>
      <c r="O27" s="54"/>
      <c r="P27" s="28" t="e">
        <f t="shared" si="7"/>
        <v>#DIV/0!</v>
      </c>
      <c r="Q27" s="31" t="e">
        <f t="shared" si="8"/>
        <v>#DIV/0!</v>
      </c>
    </row>
    <row r="28" spans="1:17" ht="15.75">
      <c r="A28" s="2"/>
      <c r="B28" s="39" t="s">
        <v>60</v>
      </c>
      <c r="C28" s="16"/>
      <c r="D28" s="31" t="e">
        <f t="shared" si="2"/>
        <v>#DIV/0!</v>
      </c>
      <c r="E28" s="54"/>
      <c r="F28" s="28" t="e">
        <f t="shared" si="3"/>
        <v>#DIV/0!</v>
      </c>
      <c r="G28" s="31" t="e">
        <f t="shared" si="4"/>
        <v>#DIV/0!</v>
      </c>
      <c r="H28" s="113">
        <v>0</v>
      </c>
      <c r="I28" s="142"/>
      <c r="K28" s="2"/>
      <c r="L28" s="39" t="s">
        <v>60</v>
      </c>
      <c r="M28" s="16"/>
      <c r="N28" s="31" t="e">
        <f t="shared" si="6"/>
        <v>#DIV/0!</v>
      </c>
      <c r="O28" s="54"/>
      <c r="P28" s="28" t="e">
        <f t="shared" si="7"/>
        <v>#DIV/0!</v>
      </c>
      <c r="Q28" s="31" t="e">
        <f t="shared" si="8"/>
        <v>#DIV/0!</v>
      </c>
    </row>
    <row r="29" spans="1:17" ht="15.75">
      <c r="A29" s="2"/>
      <c r="B29" s="39" t="s">
        <v>105</v>
      </c>
      <c r="C29" s="16"/>
      <c r="D29" s="31" t="e">
        <f t="shared" si="2"/>
        <v>#DIV/0!</v>
      </c>
      <c r="E29" s="60"/>
      <c r="F29" s="28" t="e">
        <f t="shared" si="3"/>
        <v>#DIV/0!</v>
      </c>
      <c r="G29" s="31" t="e">
        <f t="shared" si="4"/>
        <v>#DIV/0!</v>
      </c>
      <c r="H29" s="113">
        <v>0</v>
      </c>
      <c r="I29" s="142"/>
      <c r="K29" s="2"/>
      <c r="L29" s="39" t="s">
        <v>105</v>
      </c>
      <c r="M29" s="16"/>
      <c r="N29" s="31" t="e">
        <f t="shared" si="6"/>
        <v>#DIV/0!</v>
      </c>
      <c r="O29" s="60"/>
      <c r="P29" s="28" t="e">
        <f t="shared" si="7"/>
        <v>#DIV/0!</v>
      </c>
      <c r="Q29" s="31" t="e">
        <f t="shared" si="8"/>
        <v>#DIV/0!</v>
      </c>
    </row>
    <row r="30" spans="1:17" ht="15.75">
      <c r="A30" s="2"/>
      <c r="B30" s="39" t="s">
        <v>106</v>
      </c>
      <c r="C30" s="16"/>
      <c r="D30" s="31" t="e">
        <f t="shared" si="2"/>
        <v>#DIV/0!</v>
      </c>
      <c r="E30" s="60"/>
      <c r="F30" s="28" t="e">
        <f t="shared" si="3"/>
        <v>#DIV/0!</v>
      </c>
      <c r="G30" s="31" t="e">
        <f t="shared" si="4"/>
        <v>#DIV/0!</v>
      </c>
      <c r="H30" s="113">
        <v>2</v>
      </c>
      <c r="I30" s="142"/>
      <c r="K30" s="2"/>
      <c r="L30" s="39" t="s">
        <v>106</v>
      </c>
      <c r="M30" s="16"/>
      <c r="N30" s="31" t="e">
        <f t="shared" si="6"/>
        <v>#DIV/0!</v>
      </c>
      <c r="O30" s="60"/>
      <c r="P30" s="28" t="e">
        <f t="shared" si="7"/>
        <v>#DIV/0!</v>
      </c>
      <c r="Q30" s="31" t="e">
        <f t="shared" si="8"/>
        <v>#DIV/0!</v>
      </c>
    </row>
    <row r="31" spans="1:17" ht="15.75">
      <c r="A31" s="2"/>
      <c r="B31" s="39" t="s">
        <v>63</v>
      </c>
      <c r="C31" s="16"/>
      <c r="D31" s="31" t="e">
        <f t="shared" si="2"/>
        <v>#DIV/0!</v>
      </c>
      <c r="E31" s="60"/>
      <c r="F31" s="28" t="e">
        <f t="shared" si="3"/>
        <v>#DIV/0!</v>
      </c>
      <c r="G31" s="31" t="e">
        <f t="shared" si="4"/>
        <v>#DIV/0!</v>
      </c>
      <c r="H31" s="113">
        <v>88</v>
      </c>
      <c r="I31" s="142">
        <f t="shared" si="5"/>
        <v>0.9166666666666666</v>
      </c>
      <c r="K31" s="2"/>
      <c r="L31" s="39" t="s">
        <v>63</v>
      </c>
      <c r="M31" s="16"/>
      <c r="N31" s="31" t="e">
        <f t="shared" si="6"/>
        <v>#DIV/0!</v>
      </c>
      <c r="O31" s="60"/>
      <c r="P31" s="28" t="e">
        <f t="shared" si="7"/>
        <v>#DIV/0!</v>
      </c>
      <c r="Q31" s="31" t="e">
        <f t="shared" si="8"/>
        <v>#DIV/0!</v>
      </c>
    </row>
    <row r="32" spans="1:17" ht="15.75">
      <c r="A32" s="2"/>
      <c r="B32" s="39" t="s">
        <v>64</v>
      </c>
      <c r="C32" s="16"/>
      <c r="D32" s="31" t="e">
        <f t="shared" si="2"/>
        <v>#DIV/0!</v>
      </c>
      <c r="E32" s="60"/>
      <c r="F32" s="28" t="e">
        <f t="shared" si="3"/>
        <v>#DIV/0!</v>
      </c>
      <c r="G32" s="31" t="e">
        <f t="shared" si="4"/>
        <v>#DIV/0!</v>
      </c>
      <c r="H32" s="113">
        <v>199</v>
      </c>
      <c r="I32" s="142">
        <f t="shared" si="5"/>
        <v>0.7397769516728625</v>
      </c>
      <c r="K32" s="2"/>
      <c r="L32" s="39" t="s">
        <v>64</v>
      </c>
      <c r="M32" s="16"/>
      <c r="N32" s="31" t="e">
        <f t="shared" si="6"/>
        <v>#DIV/0!</v>
      </c>
      <c r="O32" s="60"/>
      <c r="P32" s="28" t="e">
        <f t="shared" si="7"/>
        <v>#DIV/0!</v>
      </c>
      <c r="Q32" s="31" t="e">
        <f t="shared" si="8"/>
        <v>#DIV/0!</v>
      </c>
    </row>
    <row r="33" spans="1:17" ht="16.5" thickBot="1">
      <c r="A33" s="2"/>
      <c r="B33" s="40" t="s">
        <v>65</v>
      </c>
      <c r="C33" s="36"/>
      <c r="D33" s="35" t="e">
        <f t="shared" si="2"/>
        <v>#DIV/0!</v>
      </c>
      <c r="E33" s="58"/>
      <c r="F33" s="30" t="e">
        <f t="shared" si="3"/>
        <v>#DIV/0!</v>
      </c>
      <c r="G33" s="35" t="e">
        <f t="shared" si="4"/>
        <v>#DIV/0!</v>
      </c>
      <c r="H33" s="117">
        <v>433</v>
      </c>
      <c r="I33" s="143">
        <f t="shared" si="5"/>
        <v>0.6257225433526011</v>
      </c>
      <c r="K33" s="2"/>
      <c r="L33" s="40" t="s">
        <v>65</v>
      </c>
      <c r="M33" s="36"/>
      <c r="N33" s="35" t="e">
        <f t="shared" si="6"/>
        <v>#DIV/0!</v>
      </c>
      <c r="O33" s="58"/>
      <c r="P33" s="30" t="e">
        <f t="shared" si="7"/>
        <v>#DIV/0!</v>
      </c>
      <c r="Q33" s="35" t="e">
        <f t="shared" si="8"/>
        <v>#DIV/0!</v>
      </c>
    </row>
    <row r="34" spans="1:17" ht="16.5" thickTop="1">
      <c r="A34" s="2"/>
      <c r="B34" s="6"/>
      <c r="C34" s="16">
        <f>SUM(C22:C33)</f>
        <v>0</v>
      </c>
      <c r="D34" s="31" t="e">
        <f t="shared" si="2"/>
        <v>#DIV/0!</v>
      </c>
      <c r="E34" s="54">
        <f>SUM(E22:E33)</f>
        <v>0</v>
      </c>
      <c r="F34" s="28" t="e">
        <f t="shared" si="3"/>
        <v>#DIV/0!</v>
      </c>
      <c r="G34" s="31" t="e">
        <f t="shared" si="4"/>
        <v>#DIV/0!</v>
      </c>
      <c r="H34" s="64">
        <f>SUM(H22:H33)</f>
        <v>2703</v>
      </c>
      <c r="I34" s="142">
        <f t="shared" si="5"/>
        <v>0.7771707878090857</v>
      </c>
      <c r="K34" s="2"/>
      <c r="L34" s="6"/>
      <c r="M34" s="16">
        <f>SUM(M22:M33)</f>
        <v>0</v>
      </c>
      <c r="N34" s="31" t="e">
        <f t="shared" si="6"/>
        <v>#DIV/0!</v>
      </c>
      <c r="O34" s="54">
        <f>SUM(O22:O33)</f>
        <v>0</v>
      </c>
      <c r="P34" s="28" t="e">
        <f t="shared" si="7"/>
        <v>#DIV/0!</v>
      </c>
      <c r="Q34" s="31" t="e">
        <f t="shared" si="8"/>
        <v>#DIV/0!</v>
      </c>
    </row>
    <row r="35" spans="1:17" ht="15.75">
      <c r="A35" s="2"/>
      <c r="B35" s="6"/>
      <c r="C35" s="16"/>
      <c r="D35" s="16"/>
      <c r="E35" s="59"/>
      <c r="F35" s="28"/>
      <c r="G35" s="13"/>
      <c r="H35" s="41"/>
      <c r="I35" s="41"/>
      <c r="K35" s="2"/>
      <c r="L35" s="6"/>
      <c r="M35" s="16"/>
      <c r="N35" s="16"/>
      <c r="O35" s="59"/>
      <c r="P35" s="28"/>
      <c r="Q35" s="12"/>
    </row>
    <row r="36" spans="1:17" ht="15.75">
      <c r="A36" s="2"/>
      <c r="B36" s="33"/>
      <c r="C36" s="43"/>
      <c r="D36" s="24"/>
      <c r="E36" s="60"/>
      <c r="F36" s="32"/>
      <c r="K36" s="2"/>
      <c r="L36" s="33"/>
      <c r="M36" s="43"/>
      <c r="N36" s="24"/>
      <c r="O36" s="60"/>
      <c r="P36" s="32"/>
      <c r="Q36" s="12"/>
    </row>
    <row r="37" spans="1:17" ht="15.75">
      <c r="A37" s="5">
        <f>UtilSum!A32</f>
        <v>2007</v>
      </c>
      <c r="B37" s="39" t="s">
        <v>55</v>
      </c>
      <c r="C37" s="16"/>
      <c r="D37" s="31" t="e">
        <f>C37/C22</f>
        <v>#DIV/0!</v>
      </c>
      <c r="E37" s="54"/>
      <c r="F37" s="28" t="e">
        <f>C37/E37</f>
        <v>#DIV/0!</v>
      </c>
      <c r="G37" s="31" t="e">
        <f>E37/E22</f>
        <v>#DIV/0!</v>
      </c>
      <c r="H37" s="113">
        <v>687</v>
      </c>
      <c r="I37" s="142">
        <f>H37/H22</f>
        <v>1.2095070422535212</v>
      </c>
      <c r="K37" s="5">
        <f>A37</f>
        <v>2007</v>
      </c>
      <c r="L37" s="39" t="s">
        <v>55</v>
      </c>
      <c r="M37" s="16"/>
      <c r="N37" s="31" t="e">
        <f>M37/M22</f>
        <v>#DIV/0!</v>
      </c>
      <c r="O37" s="54"/>
      <c r="P37" s="28" t="e">
        <f>M37/O37</f>
        <v>#DIV/0!</v>
      </c>
      <c r="Q37" s="31" t="e">
        <f>O37/O22</f>
        <v>#DIV/0!</v>
      </c>
    </row>
    <row r="38" spans="1:17" ht="15.75">
      <c r="A38" s="44"/>
      <c r="B38" s="39" t="s">
        <v>61</v>
      </c>
      <c r="C38" s="16"/>
      <c r="D38" s="31" t="e">
        <f aca="true" t="shared" si="9" ref="D38:D49">C38/C23</f>
        <v>#DIV/0!</v>
      </c>
      <c r="E38" s="54"/>
      <c r="F38" s="28" t="e">
        <f aca="true" t="shared" si="10" ref="F38:F49">C38/E38</f>
        <v>#DIV/0!</v>
      </c>
      <c r="G38" s="31" t="e">
        <f aca="true" t="shared" si="11" ref="G38:G49">E38/E23</f>
        <v>#DIV/0!</v>
      </c>
      <c r="H38" s="113">
        <v>801</v>
      </c>
      <c r="I38" s="142">
        <f aca="true" t="shared" si="12" ref="I38:I49">H38/H23</f>
        <v>1.2008995502248876</v>
      </c>
      <c r="K38" s="44"/>
      <c r="L38" s="39" t="s">
        <v>61</v>
      </c>
      <c r="M38" s="16"/>
      <c r="N38" s="31" t="e">
        <f aca="true" t="shared" si="13" ref="N38:N49">M38/M23</f>
        <v>#DIV/0!</v>
      </c>
      <c r="O38" s="54"/>
      <c r="P38" s="28" t="e">
        <f aca="true" t="shared" si="14" ref="P38:P49">M38/O38</f>
        <v>#DIV/0!</v>
      </c>
      <c r="Q38" s="31" t="e">
        <f aca="true" t="shared" si="15" ref="Q38:Q49">O38/O23</f>
        <v>#DIV/0!</v>
      </c>
    </row>
    <row r="39" spans="1:17" ht="15.75">
      <c r="A39" s="2"/>
      <c r="B39" s="39" t="s">
        <v>56</v>
      </c>
      <c r="C39" s="16"/>
      <c r="D39" s="31" t="e">
        <f t="shared" si="9"/>
        <v>#DIV/0!</v>
      </c>
      <c r="E39" s="54"/>
      <c r="F39" s="28" t="e">
        <f t="shared" si="10"/>
        <v>#DIV/0!</v>
      </c>
      <c r="G39" s="31" t="e">
        <f t="shared" si="11"/>
        <v>#DIV/0!</v>
      </c>
      <c r="H39" s="113">
        <v>538</v>
      </c>
      <c r="I39" s="142">
        <f t="shared" si="12"/>
        <v>1.0717131474103585</v>
      </c>
      <c r="K39" s="2"/>
      <c r="L39" s="39" t="s">
        <v>56</v>
      </c>
      <c r="M39" s="16"/>
      <c r="N39" s="31" t="e">
        <f t="shared" si="13"/>
        <v>#DIV/0!</v>
      </c>
      <c r="O39" s="54"/>
      <c r="P39" s="28" t="e">
        <f t="shared" si="14"/>
        <v>#DIV/0!</v>
      </c>
      <c r="Q39" s="31" t="e">
        <f t="shared" si="15"/>
        <v>#DIV/0!</v>
      </c>
    </row>
    <row r="40" spans="1:17" ht="15.75">
      <c r="A40" s="2"/>
      <c r="B40" s="39" t="s">
        <v>57</v>
      </c>
      <c r="C40" s="16"/>
      <c r="D40" s="31" t="e">
        <f t="shared" si="9"/>
        <v>#DIV/0!</v>
      </c>
      <c r="E40" s="54"/>
      <c r="F40" s="28" t="e">
        <f t="shared" si="10"/>
        <v>#DIV/0!</v>
      </c>
      <c r="G40" s="31" t="e">
        <f t="shared" si="11"/>
        <v>#DIV/0!</v>
      </c>
      <c r="H40" s="113">
        <v>327</v>
      </c>
      <c r="I40" s="142">
        <f t="shared" si="12"/>
        <v>1.8370786516853932</v>
      </c>
      <c r="K40" s="2"/>
      <c r="L40" s="39" t="s">
        <v>57</v>
      </c>
      <c r="M40" s="16"/>
      <c r="N40" s="31" t="e">
        <f t="shared" si="13"/>
        <v>#DIV/0!</v>
      </c>
      <c r="O40" s="54"/>
      <c r="P40" s="28" t="e">
        <f t="shared" si="14"/>
        <v>#DIV/0!</v>
      </c>
      <c r="Q40" s="31" t="e">
        <f t="shared" si="15"/>
        <v>#DIV/0!</v>
      </c>
    </row>
    <row r="41" spans="1:17" ht="15.75">
      <c r="A41" s="2"/>
      <c r="B41" s="39" t="s">
        <v>58</v>
      </c>
      <c r="C41" s="16"/>
      <c r="D41" s="31" t="e">
        <f t="shared" si="9"/>
        <v>#DIV/0!</v>
      </c>
      <c r="E41" s="54"/>
      <c r="F41" s="28" t="e">
        <f t="shared" si="10"/>
        <v>#DIV/0!</v>
      </c>
      <c r="G41" s="31" t="e">
        <f t="shared" si="11"/>
        <v>#DIV/0!</v>
      </c>
      <c r="H41" s="113">
        <v>33</v>
      </c>
      <c r="I41" s="142">
        <f t="shared" si="12"/>
        <v>0.5</v>
      </c>
      <c r="K41" s="2"/>
      <c r="L41" s="39" t="s">
        <v>58</v>
      </c>
      <c r="M41" s="16"/>
      <c r="N41" s="31" t="e">
        <f t="shared" si="13"/>
        <v>#DIV/0!</v>
      </c>
      <c r="O41" s="54"/>
      <c r="P41" s="28" t="e">
        <f t="shared" si="14"/>
        <v>#DIV/0!</v>
      </c>
      <c r="Q41" s="31" t="e">
        <f t="shared" si="15"/>
        <v>#DIV/0!</v>
      </c>
    </row>
    <row r="42" spans="1:17" ht="15.75">
      <c r="A42" s="2"/>
      <c r="B42" s="39" t="s">
        <v>59</v>
      </c>
      <c r="C42" s="16"/>
      <c r="D42" s="31" t="e">
        <f t="shared" si="9"/>
        <v>#DIV/0!</v>
      </c>
      <c r="E42" s="54"/>
      <c r="F42" s="28" t="e">
        <f t="shared" si="10"/>
        <v>#DIV/0!</v>
      </c>
      <c r="G42" s="31" t="e">
        <f t="shared" si="11"/>
        <v>#DIV/0!</v>
      </c>
      <c r="H42" s="113">
        <v>0</v>
      </c>
      <c r="I42" s="142"/>
      <c r="K42" s="2"/>
      <c r="L42" s="39" t="s">
        <v>59</v>
      </c>
      <c r="M42" s="16"/>
      <c r="N42" s="31" t="e">
        <f t="shared" si="13"/>
        <v>#DIV/0!</v>
      </c>
      <c r="O42" s="54"/>
      <c r="P42" s="28" t="e">
        <f t="shared" si="14"/>
        <v>#DIV/0!</v>
      </c>
      <c r="Q42" s="31" t="e">
        <f t="shared" si="15"/>
        <v>#DIV/0!</v>
      </c>
    </row>
    <row r="43" spans="1:17" ht="15.75">
      <c r="A43" s="2"/>
      <c r="B43" s="39" t="s">
        <v>60</v>
      </c>
      <c r="C43" s="16"/>
      <c r="D43" s="31" t="e">
        <f t="shared" si="9"/>
        <v>#DIV/0!</v>
      </c>
      <c r="E43" s="54"/>
      <c r="F43" s="28" t="e">
        <f t="shared" si="10"/>
        <v>#DIV/0!</v>
      </c>
      <c r="G43" s="31" t="e">
        <f t="shared" si="11"/>
        <v>#DIV/0!</v>
      </c>
      <c r="H43" s="113">
        <v>0</v>
      </c>
      <c r="I43" s="142"/>
      <c r="K43" s="2"/>
      <c r="L43" s="39" t="s">
        <v>60</v>
      </c>
      <c r="M43" s="16"/>
      <c r="N43" s="31" t="e">
        <f t="shared" si="13"/>
        <v>#DIV/0!</v>
      </c>
      <c r="O43" s="54"/>
      <c r="P43" s="28" t="e">
        <f t="shared" si="14"/>
        <v>#DIV/0!</v>
      </c>
      <c r="Q43" s="31" t="e">
        <f t="shared" si="15"/>
        <v>#DIV/0!</v>
      </c>
    </row>
    <row r="44" spans="1:17" ht="15.75">
      <c r="A44" s="2"/>
      <c r="B44" s="39" t="s">
        <v>105</v>
      </c>
      <c r="C44" s="16"/>
      <c r="D44" s="31" t="e">
        <f t="shared" si="9"/>
        <v>#DIV/0!</v>
      </c>
      <c r="E44" s="54"/>
      <c r="F44" s="28" t="e">
        <f t="shared" si="10"/>
        <v>#DIV/0!</v>
      </c>
      <c r="G44" s="31" t="e">
        <f t="shared" si="11"/>
        <v>#DIV/0!</v>
      </c>
      <c r="H44" s="113">
        <v>0</v>
      </c>
      <c r="I44" s="142"/>
      <c r="K44" s="2"/>
      <c r="L44" s="39" t="s">
        <v>105</v>
      </c>
      <c r="M44" s="16"/>
      <c r="N44" s="31" t="e">
        <f t="shared" si="13"/>
        <v>#DIV/0!</v>
      </c>
      <c r="O44" s="54"/>
      <c r="P44" s="28" t="e">
        <f t="shared" si="14"/>
        <v>#DIV/0!</v>
      </c>
      <c r="Q44" s="31" t="e">
        <f t="shared" si="15"/>
        <v>#DIV/0!</v>
      </c>
    </row>
    <row r="45" spans="1:17" ht="15.75">
      <c r="A45" s="2"/>
      <c r="B45" s="39" t="s">
        <v>106</v>
      </c>
      <c r="C45" s="16"/>
      <c r="D45" s="31" t="e">
        <f t="shared" si="9"/>
        <v>#DIV/0!</v>
      </c>
      <c r="E45" s="60"/>
      <c r="F45" s="28" t="e">
        <f t="shared" si="10"/>
        <v>#DIV/0!</v>
      </c>
      <c r="G45" s="31" t="e">
        <f t="shared" si="11"/>
        <v>#DIV/0!</v>
      </c>
      <c r="H45" s="113">
        <v>0</v>
      </c>
      <c r="I45" s="142"/>
      <c r="K45" s="2"/>
      <c r="L45" s="39" t="s">
        <v>106</v>
      </c>
      <c r="M45" s="16"/>
      <c r="N45" s="31" t="e">
        <f t="shared" si="13"/>
        <v>#DIV/0!</v>
      </c>
      <c r="O45" s="60"/>
      <c r="P45" s="28" t="e">
        <f t="shared" si="14"/>
        <v>#DIV/0!</v>
      </c>
      <c r="Q45" s="31" t="e">
        <f t="shared" si="15"/>
        <v>#DIV/0!</v>
      </c>
    </row>
    <row r="46" spans="1:17" ht="15.75">
      <c r="A46" s="2"/>
      <c r="B46" s="39" t="s">
        <v>63</v>
      </c>
      <c r="C46" s="16"/>
      <c r="D46" s="31" t="e">
        <f t="shared" si="9"/>
        <v>#DIV/0!</v>
      </c>
      <c r="E46" s="60"/>
      <c r="F46" s="28" t="e">
        <f t="shared" si="10"/>
        <v>#DIV/0!</v>
      </c>
      <c r="G46" s="31" t="e">
        <f t="shared" si="11"/>
        <v>#DIV/0!</v>
      </c>
      <c r="H46" s="113">
        <v>29</v>
      </c>
      <c r="I46" s="142">
        <f t="shared" si="12"/>
        <v>0.32954545454545453</v>
      </c>
      <c r="K46" s="2"/>
      <c r="L46" s="39" t="s">
        <v>63</v>
      </c>
      <c r="M46" s="16"/>
      <c r="N46" s="31" t="e">
        <f t="shared" si="13"/>
        <v>#DIV/0!</v>
      </c>
      <c r="O46" s="60"/>
      <c r="P46" s="28" t="e">
        <f t="shared" si="14"/>
        <v>#DIV/0!</v>
      </c>
      <c r="Q46" s="31" t="e">
        <f t="shared" si="15"/>
        <v>#DIV/0!</v>
      </c>
    </row>
    <row r="47" spans="1:17" ht="15.75">
      <c r="A47" s="2"/>
      <c r="B47" s="39" t="s">
        <v>64</v>
      </c>
      <c r="C47" s="16"/>
      <c r="D47" s="31" t="e">
        <f t="shared" si="9"/>
        <v>#DIV/0!</v>
      </c>
      <c r="E47" s="60"/>
      <c r="F47" s="28" t="e">
        <f t="shared" si="10"/>
        <v>#DIV/0!</v>
      </c>
      <c r="G47" s="31" t="e">
        <f t="shared" si="11"/>
        <v>#DIV/0!</v>
      </c>
      <c r="H47" s="113">
        <v>356</v>
      </c>
      <c r="I47" s="142">
        <f t="shared" si="12"/>
        <v>1.7889447236180904</v>
      </c>
      <c r="K47" s="2"/>
      <c r="L47" s="39" t="s">
        <v>64</v>
      </c>
      <c r="M47" s="16"/>
      <c r="N47" s="31" t="e">
        <f t="shared" si="13"/>
        <v>#DIV/0!</v>
      </c>
      <c r="O47" s="60"/>
      <c r="P47" s="28" t="e">
        <f t="shared" si="14"/>
        <v>#DIV/0!</v>
      </c>
      <c r="Q47" s="31" t="e">
        <f t="shared" si="15"/>
        <v>#DIV/0!</v>
      </c>
    </row>
    <row r="48" spans="1:17" ht="16.5" thickBot="1">
      <c r="A48" s="2"/>
      <c r="B48" s="40" t="s">
        <v>65</v>
      </c>
      <c r="C48" s="36"/>
      <c r="D48" s="35" t="e">
        <f t="shared" si="9"/>
        <v>#DIV/0!</v>
      </c>
      <c r="E48" s="58"/>
      <c r="F48" s="30" t="e">
        <f t="shared" si="10"/>
        <v>#DIV/0!</v>
      </c>
      <c r="G48" s="35" t="e">
        <f t="shared" si="11"/>
        <v>#DIV/0!</v>
      </c>
      <c r="H48" s="117">
        <v>694</v>
      </c>
      <c r="I48" s="143">
        <f t="shared" si="12"/>
        <v>1.6027713625866051</v>
      </c>
      <c r="K48" s="2"/>
      <c r="L48" s="40" t="s">
        <v>65</v>
      </c>
      <c r="M48" s="36"/>
      <c r="N48" s="35" t="e">
        <f t="shared" si="13"/>
        <v>#DIV/0!</v>
      </c>
      <c r="O48" s="58"/>
      <c r="P48" s="30" t="e">
        <f t="shared" si="14"/>
        <v>#DIV/0!</v>
      </c>
      <c r="Q48" s="35" t="e">
        <f t="shared" si="15"/>
        <v>#DIV/0!</v>
      </c>
    </row>
    <row r="49" spans="1:17" ht="16.5" thickTop="1">
      <c r="A49" s="2"/>
      <c r="B49" s="6"/>
      <c r="C49" s="16">
        <f>SUM(C37:C48)</f>
        <v>0</v>
      </c>
      <c r="D49" s="31" t="e">
        <f t="shared" si="9"/>
        <v>#DIV/0!</v>
      </c>
      <c r="E49" s="54">
        <f>SUM(E37:E48)</f>
        <v>0</v>
      </c>
      <c r="F49" s="28" t="e">
        <f t="shared" si="10"/>
        <v>#DIV/0!</v>
      </c>
      <c r="G49" s="31" t="e">
        <f t="shared" si="11"/>
        <v>#DIV/0!</v>
      </c>
      <c r="H49" s="64">
        <f>SUM(H37:H48)</f>
        <v>3465</v>
      </c>
      <c r="I49" s="142">
        <f t="shared" si="12"/>
        <v>1.2819089900110987</v>
      </c>
      <c r="K49" s="2"/>
      <c r="L49" s="6"/>
      <c r="M49" s="16">
        <f>SUM(M37:M48)</f>
        <v>0</v>
      </c>
      <c r="N49" s="31" t="e">
        <f t="shared" si="13"/>
        <v>#DIV/0!</v>
      </c>
      <c r="O49" s="54">
        <f>SUM(O37:O48)</f>
        <v>0</v>
      </c>
      <c r="P49" s="28" t="e">
        <f t="shared" si="14"/>
        <v>#DIV/0!</v>
      </c>
      <c r="Q49" s="31" t="e">
        <f t="shared" si="15"/>
        <v>#DIV/0!</v>
      </c>
    </row>
    <row r="50" spans="1:17" ht="15.75">
      <c r="A50" s="2"/>
      <c r="B50" s="6"/>
      <c r="C50" s="16"/>
      <c r="D50" s="31"/>
      <c r="E50" s="54"/>
      <c r="F50" s="28"/>
      <c r="G50" s="31"/>
      <c r="H50" s="41"/>
      <c r="I50" s="41"/>
      <c r="K50" s="2"/>
      <c r="L50" s="6"/>
      <c r="M50" s="16"/>
      <c r="N50" s="31"/>
      <c r="O50" s="54"/>
      <c r="P50" s="28"/>
      <c r="Q50" s="31"/>
    </row>
    <row r="51" spans="1:17" ht="15.75">
      <c r="A51" s="2"/>
      <c r="B51" s="6"/>
      <c r="C51" s="16"/>
      <c r="D51" s="31"/>
      <c r="E51" s="54"/>
      <c r="F51" s="28"/>
      <c r="G51" s="31"/>
      <c r="H51" s="31"/>
      <c r="I51" s="31"/>
      <c r="K51" s="2"/>
      <c r="L51" s="6"/>
      <c r="M51" s="16"/>
      <c r="N51" s="31"/>
      <c r="O51" s="54"/>
      <c r="P51" s="28"/>
      <c r="Q51" s="31"/>
    </row>
    <row r="52" spans="1:17" ht="15.75">
      <c r="A52" s="5">
        <f>1+A37</f>
        <v>2008</v>
      </c>
      <c r="B52" s="39" t="s">
        <v>55</v>
      </c>
      <c r="C52" s="16"/>
      <c r="D52" s="31" t="e">
        <f>C52/C37</f>
        <v>#DIV/0!</v>
      </c>
      <c r="E52" s="54"/>
      <c r="F52" s="28" t="e">
        <f>C52/E52</f>
        <v>#DIV/0!</v>
      </c>
      <c r="G52" s="31" t="e">
        <f>E52/E37</f>
        <v>#DIV/0!</v>
      </c>
      <c r="H52" s="113">
        <v>663</v>
      </c>
      <c r="I52" s="142">
        <f>H52/H37</f>
        <v>0.9650655021834061</v>
      </c>
      <c r="K52" s="5">
        <f>A52</f>
        <v>2008</v>
      </c>
      <c r="L52" s="39" t="s">
        <v>55</v>
      </c>
      <c r="M52" s="16"/>
      <c r="N52" s="31" t="e">
        <f>M52/M37</f>
        <v>#DIV/0!</v>
      </c>
      <c r="O52" s="54"/>
      <c r="P52" s="28" t="e">
        <f>M52/O52</f>
        <v>#DIV/0!</v>
      </c>
      <c r="Q52" s="31" t="e">
        <f>O52/O37</f>
        <v>#DIV/0!</v>
      </c>
    </row>
    <row r="53" spans="1:17" ht="15.75">
      <c r="A53" s="44"/>
      <c r="B53" s="39" t="s">
        <v>61</v>
      </c>
      <c r="C53" s="16"/>
      <c r="D53" s="31" t="e">
        <f aca="true" t="shared" si="16" ref="D53:D64">C53/C38</f>
        <v>#DIV/0!</v>
      </c>
      <c r="E53" s="54"/>
      <c r="F53" s="28" t="e">
        <f aca="true" t="shared" si="17" ref="F53:F64">C53/E53</f>
        <v>#DIV/0!</v>
      </c>
      <c r="G53" s="31" t="e">
        <f aca="true" t="shared" si="18" ref="G53:G64">E53/E38</f>
        <v>#DIV/0!</v>
      </c>
      <c r="H53" s="113">
        <v>644</v>
      </c>
      <c r="I53" s="142">
        <f aca="true" t="shared" si="19" ref="I53:I64">H53/H38</f>
        <v>0.8039950062421972</v>
      </c>
      <c r="K53" s="44"/>
      <c r="L53" s="39" t="s">
        <v>61</v>
      </c>
      <c r="M53" s="16"/>
      <c r="N53" s="31" t="e">
        <f aca="true" t="shared" si="20" ref="N53:N64">M53/M38</f>
        <v>#DIV/0!</v>
      </c>
      <c r="O53" s="54"/>
      <c r="P53" s="28" t="e">
        <f aca="true" t="shared" si="21" ref="P53:P64">M53/O53</f>
        <v>#DIV/0!</v>
      </c>
      <c r="Q53" s="31" t="e">
        <f aca="true" t="shared" si="22" ref="Q53:Q64">O53/O38</f>
        <v>#DIV/0!</v>
      </c>
    </row>
    <row r="54" spans="1:17" ht="15.75">
      <c r="A54" s="2"/>
      <c r="B54" s="39" t="s">
        <v>56</v>
      </c>
      <c r="C54" s="16"/>
      <c r="D54" s="31" t="e">
        <f t="shared" si="16"/>
        <v>#DIV/0!</v>
      </c>
      <c r="E54" s="54"/>
      <c r="F54" s="28" t="e">
        <f t="shared" si="17"/>
        <v>#DIV/0!</v>
      </c>
      <c r="G54" s="31" t="e">
        <f t="shared" si="18"/>
        <v>#DIV/0!</v>
      </c>
      <c r="H54" s="113">
        <v>572</v>
      </c>
      <c r="I54" s="142">
        <f t="shared" si="19"/>
        <v>1.063197026022305</v>
      </c>
      <c r="K54" s="2"/>
      <c r="L54" s="39" t="s">
        <v>56</v>
      </c>
      <c r="M54" s="16"/>
      <c r="N54" s="31" t="e">
        <f t="shared" si="20"/>
        <v>#DIV/0!</v>
      </c>
      <c r="O54" s="54"/>
      <c r="P54" s="28" t="e">
        <f t="shared" si="21"/>
        <v>#DIV/0!</v>
      </c>
      <c r="Q54" s="31" t="e">
        <f t="shared" si="22"/>
        <v>#DIV/0!</v>
      </c>
    </row>
    <row r="55" spans="1:17" ht="15.75">
      <c r="A55" s="2"/>
      <c r="B55" s="39" t="s">
        <v>57</v>
      </c>
      <c r="C55" s="16"/>
      <c r="D55" s="31" t="e">
        <f t="shared" si="16"/>
        <v>#DIV/0!</v>
      </c>
      <c r="E55" s="54"/>
      <c r="F55" s="28" t="e">
        <f t="shared" si="17"/>
        <v>#DIV/0!</v>
      </c>
      <c r="G55" s="31" t="e">
        <f t="shared" si="18"/>
        <v>#DIV/0!</v>
      </c>
      <c r="H55" s="113">
        <v>192</v>
      </c>
      <c r="I55" s="142">
        <f t="shared" si="19"/>
        <v>0.5871559633027523</v>
      </c>
      <c r="K55" s="2"/>
      <c r="L55" s="39" t="s">
        <v>57</v>
      </c>
      <c r="M55" s="16"/>
      <c r="N55" s="31" t="e">
        <f t="shared" si="20"/>
        <v>#DIV/0!</v>
      </c>
      <c r="O55" s="54"/>
      <c r="P55" s="28" t="e">
        <f t="shared" si="21"/>
        <v>#DIV/0!</v>
      </c>
      <c r="Q55" s="31" t="e">
        <f t="shared" si="22"/>
        <v>#DIV/0!</v>
      </c>
    </row>
    <row r="56" spans="1:17" ht="15.75">
      <c r="A56" s="2"/>
      <c r="B56" s="39" t="s">
        <v>58</v>
      </c>
      <c r="C56" s="16"/>
      <c r="D56" s="31" t="e">
        <f t="shared" si="16"/>
        <v>#DIV/0!</v>
      </c>
      <c r="E56" s="54"/>
      <c r="F56" s="28" t="e">
        <f t="shared" si="17"/>
        <v>#DIV/0!</v>
      </c>
      <c r="G56" s="31" t="e">
        <f t="shared" si="18"/>
        <v>#DIV/0!</v>
      </c>
      <c r="H56" s="113">
        <v>43</v>
      </c>
      <c r="I56" s="142">
        <f t="shared" si="19"/>
        <v>1.303030303030303</v>
      </c>
      <c r="K56" s="2"/>
      <c r="L56" s="39" t="s">
        <v>58</v>
      </c>
      <c r="M56" s="16"/>
      <c r="N56" s="31" t="e">
        <f t="shared" si="20"/>
        <v>#DIV/0!</v>
      </c>
      <c r="O56" s="54"/>
      <c r="P56" s="28" t="e">
        <f t="shared" si="21"/>
        <v>#DIV/0!</v>
      </c>
      <c r="Q56" s="31" t="e">
        <f t="shared" si="22"/>
        <v>#DIV/0!</v>
      </c>
    </row>
    <row r="57" spans="1:17" ht="15.75">
      <c r="A57" s="2"/>
      <c r="B57" s="39" t="s">
        <v>59</v>
      </c>
      <c r="C57" s="16"/>
      <c r="D57" s="31" t="e">
        <f t="shared" si="16"/>
        <v>#DIV/0!</v>
      </c>
      <c r="E57" s="54"/>
      <c r="F57" s="28" t="e">
        <f t="shared" si="17"/>
        <v>#DIV/0!</v>
      </c>
      <c r="G57" s="31" t="e">
        <f t="shared" si="18"/>
        <v>#DIV/0!</v>
      </c>
      <c r="H57" s="113">
        <v>0</v>
      </c>
      <c r="I57" s="142"/>
      <c r="K57" s="2"/>
      <c r="L57" s="39" t="s">
        <v>59</v>
      </c>
      <c r="M57" s="16"/>
      <c r="N57" s="31" t="e">
        <f t="shared" si="20"/>
        <v>#DIV/0!</v>
      </c>
      <c r="O57" s="54"/>
      <c r="P57" s="28" t="e">
        <f t="shared" si="21"/>
        <v>#DIV/0!</v>
      </c>
      <c r="Q57" s="31" t="e">
        <f t="shared" si="22"/>
        <v>#DIV/0!</v>
      </c>
    </row>
    <row r="58" spans="1:17" ht="15.75">
      <c r="A58" s="2"/>
      <c r="B58" s="39" t="s">
        <v>60</v>
      </c>
      <c r="C58" s="16"/>
      <c r="D58" s="31" t="e">
        <f t="shared" si="16"/>
        <v>#DIV/0!</v>
      </c>
      <c r="E58" s="54"/>
      <c r="F58" s="28" t="e">
        <f t="shared" si="17"/>
        <v>#DIV/0!</v>
      </c>
      <c r="G58" s="31" t="e">
        <f t="shared" si="18"/>
        <v>#DIV/0!</v>
      </c>
      <c r="H58" s="113">
        <v>0</v>
      </c>
      <c r="I58" s="142"/>
      <c r="K58" s="2"/>
      <c r="L58" s="39" t="s">
        <v>60</v>
      </c>
      <c r="M58" s="16"/>
      <c r="N58" s="31" t="e">
        <f t="shared" si="20"/>
        <v>#DIV/0!</v>
      </c>
      <c r="O58" s="54"/>
      <c r="P58" s="28" t="e">
        <f t="shared" si="21"/>
        <v>#DIV/0!</v>
      </c>
      <c r="Q58" s="31" t="e">
        <f t="shared" si="22"/>
        <v>#DIV/0!</v>
      </c>
    </row>
    <row r="59" spans="1:17" ht="15.75">
      <c r="A59" s="2"/>
      <c r="B59" s="39" t="s">
        <v>105</v>
      </c>
      <c r="C59" s="16"/>
      <c r="D59" s="31" t="e">
        <f t="shared" si="16"/>
        <v>#DIV/0!</v>
      </c>
      <c r="E59" s="54"/>
      <c r="F59" s="28" t="e">
        <f t="shared" si="17"/>
        <v>#DIV/0!</v>
      </c>
      <c r="G59" s="31" t="e">
        <f t="shared" si="18"/>
        <v>#DIV/0!</v>
      </c>
      <c r="H59" s="113">
        <v>0</v>
      </c>
      <c r="I59" s="142"/>
      <c r="K59" s="2"/>
      <c r="L59" s="39" t="s">
        <v>105</v>
      </c>
      <c r="M59" s="16"/>
      <c r="N59" s="31" t="e">
        <f t="shared" si="20"/>
        <v>#DIV/0!</v>
      </c>
      <c r="O59" s="54"/>
      <c r="P59" s="28" t="e">
        <f t="shared" si="21"/>
        <v>#DIV/0!</v>
      </c>
      <c r="Q59" s="31" t="e">
        <f t="shared" si="22"/>
        <v>#DIV/0!</v>
      </c>
    </row>
    <row r="60" spans="1:17" ht="15.75">
      <c r="A60" s="2"/>
      <c r="B60" s="39" t="s">
        <v>106</v>
      </c>
      <c r="C60" s="16"/>
      <c r="D60" s="31" t="e">
        <f t="shared" si="16"/>
        <v>#DIV/0!</v>
      </c>
      <c r="E60" s="60"/>
      <c r="F60" s="28" t="e">
        <f t="shared" si="17"/>
        <v>#DIV/0!</v>
      </c>
      <c r="G60" s="31" t="e">
        <f t="shared" si="18"/>
        <v>#DIV/0!</v>
      </c>
      <c r="H60" s="113">
        <v>2</v>
      </c>
      <c r="I60" s="142"/>
      <c r="K60" s="2"/>
      <c r="L60" s="39" t="s">
        <v>106</v>
      </c>
      <c r="M60" s="16"/>
      <c r="N60" s="31" t="e">
        <f t="shared" si="20"/>
        <v>#DIV/0!</v>
      </c>
      <c r="O60" s="60"/>
      <c r="P60" s="28" t="e">
        <f t="shared" si="21"/>
        <v>#DIV/0!</v>
      </c>
      <c r="Q60" s="31" t="e">
        <f t="shared" si="22"/>
        <v>#DIV/0!</v>
      </c>
    </row>
    <row r="61" spans="1:17" ht="15.75">
      <c r="A61" s="2"/>
      <c r="B61" s="39" t="s">
        <v>63</v>
      </c>
      <c r="C61" s="16"/>
      <c r="D61" s="31" t="e">
        <f t="shared" si="16"/>
        <v>#DIV/0!</v>
      </c>
      <c r="E61" s="60"/>
      <c r="F61" s="28" t="e">
        <f t="shared" si="17"/>
        <v>#DIV/0!</v>
      </c>
      <c r="G61" s="31" t="e">
        <f t="shared" si="18"/>
        <v>#DIV/0!</v>
      </c>
      <c r="H61" s="113">
        <v>111</v>
      </c>
      <c r="I61" s="142">
        <f t="shared" si="19"/>
        <v>3.8275862068965516</v>
      </c>
      <c r="K61" s="2"/>
      <c r="L61" s="39" t="s">
        <v>63</v>
      </c>
      <c r="M61" s="16"/>
      <c r="N61" s="31" t="e">
        <f t="shared" si="20"/>
        <v>#DIV/0!</v>
      </c>
      <c r="O61" s="60"/>
      <c r="P61" s="28" t="e">
        <f t="shared" si="21"/>
        <v>#DIV/0!</v>
      </c>
      <c r="Q61" s="31" t="e">
        <f t="shared" si="22"/>
        <v>#DIV/0!</v>
      </c>
    </row>
    <row r="62" spans="1:17" ht="15.75">
      <c r="A62" s="2"/>
      <c r="B62" s="39" t="s">
        <v>64</v>
      </c>
      <c r="C62" s="16"/>
      <c r="D62" s="31" t="e">
        <f t="shared" si="16"/>
        <v>#DIV/0!</v>
      </c>
      <c r="E62" s="60"/>
      <c r="F62" s="28" t="e">
        <f t="shared" si="17"/>
        <v>#DIV/0!</v>
      </c>
      <c r="G62" s="31" t="e">
        <f t="shared" si="18"/>
        <v>#DIV/0!</v>
      </c>
      <c r="H62" s="113">
        <v>494</v>
      </c>
      <c r="I62" s="142">
        <f t="shared" si="19"/>
        <v>1.3876404494382022</v>
      </c>
      <c r="K62" s="2"/>
      <c r="L62" s="39" t="s">
        <v>64</v>
      </c>
      <c r="M62" s="16"/>
      <c r="N62" s="31" t="e">
        <f t="shared" si="20"/>
        <v>#DIV/0!</v>
      </c>
      <c r="O62" s="60"/>
      <c r="P62" s="28" t="e">
        <f t="shared" si="21"/>
        <v>#DIV/0!</v>
      </c>
      <c r="Q62" s="31" t="e">
        <f t="shared" si="22"/>
        <v>#DIV/0!</v>
      </c>
    </row>
    <row r="63" spans="1:17" ht="16.5" thickBot="1">
      <c r="A63" s="2"/>
      <c r="B63" s="40" t="s">
        <v>65</v>
      </c>
      <c r="C63" s="36"/>
      <c r="D63" s="35" t="e">
        <f t="shared" si="16"/>
        <v>#DIV/0!</v>
      </c>
      <c r="E63" s="58"/>
      <c r="F63" s="30" t="e">
        <f t="shared" si="17"/>
        <v>#DIV/0!</v>
      </c>
      <c r="G63" s="35" t="e">
        <f t="shared" si="18"/>
        <v>#DIV/0!</v>
      </c>
      <c r="H63" s="117">
        <v>0</v>
      </c>
      <c r="I63" s="143">
        <f t="shared" si="19"/>
        <v>0</v>
      </c>
      <c r="K63" s="2"/>
      <c r="L63" s="40" t="s">
        <v>65</v>
      </c>
      <c r="M63" s="36"/>
      <c r="N63" s="35" t="e">
        <f t="shared" si="20"/>
        <v>#DIV/0!</v>
      </c>
      <c r="O63" s="58"/>
      <c r="P63" s="30" t="e">
        <f t="shared" si="21"/>
        <v>#DIV/0!</v>
      </c>
      <c r="Q63" s="35" t="e">
        <f t="shared" si="22"/>
        <v>#DIV/0!</v>
      </c>
    </row>
    <row r="64" spans="1:17" ht="16.5" thickTop="1">
      <c r="A64" s="2"/>
      <c r="B64" s="6"/>
      <c r="C64" s="16">
        <f>SUM(C52:C63)</f>
        <v>0</v>
      </c>
      <c r="D64" s="31" t="e">
        <f t="shared" si="16"/>
        <v>#DIV/0!</v>
      </c>
      <c r="E64" s="54">
        <f>SUM(E52:E63)</f>
        <v>0</v>
      </c>
      <c r="F64" s="28" t="e">
        <f t="shared" si="17"/>
        <v>#DIV/0!</v>
      </c>
      <c r="G64" s="31" t="e">
        <f t="shared" si="18"/>
        <v>#DIV/0!</v>
      </c>
      <c r="H64" s="64">
        <f>SUM(H52:H63)</f>
        <v>2721</v>
      </c>
      <c r="I64" s="142">
        <f t="shared" si="19"/>
        <v>0.7852813852813852</v>
      </c>
      <c r="K64" s="2"/>
      <c r="L64" s="6"/>
      <c r="M64" s="16">
        <f>SUM(M52:M63)</f>
        <v>0</v>
      </c>
      <c r="N64" s="31" t="e">
        <f t="shared" si="20"/>
        <v>#DIV/0!</v>
      </c>
      <c r="O64" s="54">
        <f>SUM(O52:O63)</f>
        <v>0</v>
      </c>
      <c r="P64" s="28" t="e">
        <f t="shared" si="21"/>
        <v>#DIV/0!</v>
      </c>
      <c r="Q64" s="31" t="e">
        <f t="shared" si="22"/>
        <v>#DIV/0!</v>
      </c>
    </row>
    <row r="65" spans="1:17" ht="15.75">
      <c r="A65" s="2"/>
      <c r="B65" s="6"/>
      <c r="C65" s="16"/>
      <c r="D65" s="31"/>
      <c r="E65" s="54"/>
      <c r="F65" s="28"/>
      <c r="G65" s="31"/>
      <c r="H65" s="41"/>
      <c r="I65" s="41"/>
      <c r="K65" s="2"/>
      <c r="L65" s="6"/>
      <c r="M65" s="16"/>
      <c r="N65" s="31"/>
      <c r="O65" s="54"/>
      <c r="P65" s="28"/>
      <c r="Q65" s="31"/>
    </row>
    <row r="66" spans="2:5" ht="15.75">
      <c r="B66" s="6"/>
      <c r="C66" s="16"/>
      <c r="D66" s="16"/>
      <c r="E66" s="59"/>
    </row>
    <row r="67" spans="1:17" ht="15.75">
      <c r="A67" s="5">
        <f>1+A52</f>
        <v>2009</v>
      </c>
      <c r="B67" s="39" t="s">
        <v>55</v>
      </c>
      <c r="C67" s="16"/>
      <c r="D67" s="31" t="e">
        <f>C67/C52</f>
        <v>#DIV/0!</v>
      </c>
      <c r="E67" s="54"/>
      <c r="F67" s="28" t="e">
        <f>C67/E67</f>
        <v>#DIV/0!</v>
      </c>
      <c r="G67" s="31" t="e">
        <f>E67/E52</f>
        <v>#DIV/0!</v>
      </c>
      <c r="H67" s="113">
        <v>0</v>
      </c>
      <c r="I67" s="142">
        <f>H67/H52</f>
        <v>0</v>
      </c>
      <c r="K67" s="5">
        <f>A67</f>
        <v>2009</v>
      </c>
      <c r="L67" s="39" t="s">
        <v>55</v>
      </c>
      <c r="M67" s="16"/>
      <c r="N67" s="31" t="e">
        <f>M67/M52</f>
        <v>#DIV/0!</v>
      </c>
      <c r="O67" s="54"/>
      <c r="P67" s="28" t="e">
        <f>M67/O67</f>
        <v>#DIV/0!</v>
      </c>
      <c r="Q67" s="31" t="e">
        <f>O67/O52</f>
        <v>#DIV/0!</v>
      </c>
    </row>
    <row r="68" spans="1:17" ht="15.75">
      <c r="A68" s="44"/>
      <c r="B68" s="39" t="s">
        <v>61</v>
      </c>
      <c r="C68" s="16"/>
      <c r="D68" s="31" t="e">
        <f aca="true" t="shared" si="23" ref="D68:D79">C68/C53</f>
        <v>#DIV/0!</v>
      </c>
      <c r="E68" s="54"/>
      <c r="F68" s="28" t="e">
        <f aca="true" t="shared" si="24" ref="F68:F79">C68/E68</f>
        <v>#DIV/0!</v>
      </c>
      <c r="G68" s="31" t="e">
        <f aca="true" t="shared" si="25" ref="G68:G79">E68/E53</f>
        <v>#DIV/0!</v>
      </c>
      <c r="H68" s="113">
        <v>0</v>
      </c>
      <c r="I68" s="142">
        <f aca="true" t="shared" si="26" ref="I68:I79">H68/H53</f>
        <v>0</v>
      </c>
      <c r="K68" s="44"/>
      <c r="L68" s="39" t="s">
        <v>61</v>
      </c>
      <c r="M68" s="16"/>
      <c r="N68" s="31" t="e">
        <f aca="true" t="shared" si="27" ref="N68:N79">M68/M53</f>
        <v>#DIV/0!</v>
      </c>
      <c r="O68" s="54"/>
      <c r="P68" s="28" t="e">
        <f aca="true" t="shared" si="28" ref="P68:P79">M68/O68</f>
        <v>#DIV/0!</v>
      </c>
      <c r="Q68" s="31" t="e">
        <f aca="true" t="shared" si="29" ref="Q68:Q79">O68/O53</f>
        <v>#DIV/0!</v>
      </c>
    </row>
    <row r="69" spans="1:17" ht="15.75">
      <c r="A69" s="2"/>
      <c r="B69" s="39" t="s">
        <v>56</v>
      </c>
      <c r="C69" s="16"/>
      <c r="D69" s="31" t="e">
        <f t="shared" si="23"/>
        <v>#DIV/0!</v>
      </c>
      <c r="E69" s="54"/>
      <c r="F69" s="28" t="e">
        <f t="shared" si="24"/>
        <v>#DIV/0!</v>
      </c>
      <c r="G69" s="31" t="e">
        <f t="shared" si="25"/>
        <v>#DIV/0!</v>
      </c>
      <c r="H69" s="113">
        <v>0</v>
      </c>
      <c r="I69" s="142">
        <f t="shared" si="26"/>
        <v>0</v>
      </c>
      <c r="K69" s="2"/>
      <c r="L69" s="39" t="s">
        <v>56</v>
      </c>
      <c r="M69" s="16"/>
      <c r="N69" s="31" t="e">
        <f t="shared" si="27"/>
        <v>#DIV/0!</v>
      </c>
      <c r="O69" s="54"/>
      <c r="P69" s="28" t="e">
        <f t="shared" si="28"/>
        <v>#DIV/0!</v>
      </c>
      <c r="Q69" s="31" t="e">
        <f t="shared" si="29"/>
        <v>#DIV/0!</v>
      </c>
    </row>
    <row r="70" spans="1:17" ht="15.75">
      <c r="A70" s="2"/>
      <c r="B70" s="39" t="s">
        <v>57</v>
      </c>
      <c r="C70" s="16"/>
      <c r="D70" s="31" t="e">
        <f t="shared" si="23"/>
        <v>#DIV/0!</v>
      </c>
      <c r="E70" s="54"/>
      <c r="F70" s="28" t="e">
        <f t="shared" si="24"/>
        <v>#DIV/0!</v>
      </c>
      <c r="G70" s="31" t="e">
        <f t="shared" si="25"/>
        <v>#DIV/0!</v>
      </c>
      <c r="H70" s="113">
        <v>0</v>
      </c>
      <c r="I70" s="142">
        <f t="shared" si="26"/>
        <v>0</v>
      </c>
      <c r="K70" s="2"/>
      <c r="L70" s="39" t="s">
        <v>57</v>
      </c>
      <c r="M70" s="16"/>
      <c r="N70" s="31" t="e">
        <f t="shared" si="27"/>
        <v>#DIV/0!</v>
      </c>
      <c r="O70" s="54"/>
      <c r="P70" s="28" t="e">
        <f t="shared" si="28"/>
        <v>#DIV/0!</v>
      </c>
      <c r="Q70" s="31" t="e">
        <f t="shared" si="29"/>
        <v>#DIV/0!</v>
      </c>
    </row>
    <row r="71" spans="1:17" ht="15.75">
      <c r="A71" s="2"/>
      <c r="B71" s="39" t="s">
        <v>58</v>
      </c>
      <c r="C71" s="16"/>
      <c r="D71" s="31" t="e">
        <f t="shared" si="23"/>
        <v>#DIV/0!</v>
      </c>
      <c r="E71" s="54"/>
      <c r="F71" s="28" t="e">
        <f t="shared" si="24"/>
        <v>#DIV/0!</v>
      </c>
      <c r="G71" s="31" t="e">
        <f t="shared" si="25"/>
        <v>#DIV/0!</v>
      </c>
      <c r="H71" s="113">
        <v>0</v>
      </c>
      <c r="I71" s="142">
        <f t="shared" si="26"/>
        <v>0</v>
      </c>
      <c r="K71" s="2"/>
      <c r="L71" s="39" t="s">
        <v>58</v>
      </c>
      <c r="M71" s="16"/>
      <c r="N71" s="31" t="e">
        <f t="shared" si="27"/>
        <v>#DIV/0!</v>
      </c>
      <c r="O71" s="54"/>
      <c r="P71" s="28" t="e">
        <f t="shared" si="28"/>
        <v>#DIV/0!</v>
      </c>
      <c r="Q71" s="31" t="e">
        <f t="shared" si="29"/>
        <v>#DIV/0!</v>
      </c>
    </row>
    <row r="72" spans="1:17" ht="15.75">
      <c r="A72" s="2"/>
      <c r="B72" s="39" t="s">
        <v>59</v>
      </c>
      <c r="C72" s="16"/>
      <c r="D72" s="31" t="e">
        <f t="shared" si="23"/>
        <v>#DIV/0!</v>
      </c>
      <c r="E72" s="54"/>
      <c r="F72" s="28" t="e">
        <f t="shared" si="24"/>
        <v>#DIV/0!</v>
      </c>
      <c r="G72" s="31" t="e">
        <f t="shared" si="25"/>
        <v>#DIV/0!</v>
      </c>
      <c r="H72" s="113">
        <v>0</v>
      </c>
      <c r="I72" s="142" t="e">
        <f t="shared" si="26"/>
        <v>#DIV/0!</v>
      </c>
      <c r="K72" s="2"/>
      <c r="L72" s="39" t="s">
        <v>59</v>
      </c>
      <c r="M72" s="16"/>
      <c r="N72" s="31" t="e">
        <f t="shared" si="27"/>
        <v>#DIV/0!</v>
      </c>
      <c r="O72" s="54"/>
      <c r="P72" s="28" t="e">
        <f t="shared" si="28"/>
        <v>#DIV/0!</v>
      </c>
      <c r="Q72" s="31" t="e">
        <f t="shared" si="29"/>
        <v>#DIV/0!</v>
      </c>
    </row>
    <row r="73" spans="1:17" ht="15.75">
      <c r="A73" s="2"/>
      <c r="B73" s="39" t="s">
        <v>60</v>
      </c>
      <c r="C73" s="16"/>
      <c r="D73" s="31" t="e">
        <f t="shared" si="23"/>
        <v>#DIV/0!</v>
      </c>
      <c r="E73" s="54"/>
      <c r="F73" s="28" t="e">
        <f t="shared" si="24"/>
        <v>#DIV/0!</v>
      </c>
      <c r="G73" s="31" t="e">
        <f t="shared" si="25"/>
        <v>#DIV/0!</v>
      </c>
      <c r="H73" s="113">
        <v>0</v>
      </c>
      <c r="I73" s="142" t="e">
        <f t="shared" si="26"/>
        <v>#DIV/0!</v>
      </c>
      <c r="K73" s="2"/>
      <c r="L73" s="39" t="s">
        <v>60</v>
      </c>
      <c r="M73" s="16"/>
      <c r="N73" s="31" t="e">
        <f t="shared" si="27"/>
        <v>#DIV/0!</v>
      </c>
      <c r="O73" s="54"/>
      <c r="P73" s="28" t="e">
        <f t="shared" si="28"/>
        <v>#DIV/0!</v>
      </c>
      <c r="Q73" s="31" t="e">
        <f t="shared" si="29"/>
        <v>#DIV/0!</v>
      </c>
    </row>
    <row r="74" spans="1:17" ht="15.75">
      <c r="A74" s="2"/>
      <c r="B74" s="39" t="s">
        <v>105</v>
      </c>
      <c r="C74" s="16"/>
      <c r="D74" s="31" t="e">
        <f t="shared" si="23"/>
        <v>#DIV/0!</v>
      </c>
      <c r="E74" s="54"/>
      <c r="F74" s="28" t="e">
        <f t="shared" si="24"/>
        <v>#DIV/0!</v>
      </c>
      <c r="G74" s="31" t="e">
        <f t="shared" si="25"/>
        <v>#DIV/0!</v>
      </c>
      <c r="H74" s="113">
        <v>0</v>
      </c>
      <c r="I74" s="142" t="e">
        <f t="shared" si="26"/>
        <v>#DIV/0!</v>
      </c>
      <c r="K74" s="2"/>
      <c r="L74" s="39" t="s">
        <v>105</v>
      </c>
      <c r="M74" s="16"/>
      <c r="N74" s="31" t="e">
        <f t="shared" si="27"/>
        <v>#DIV/0!</v>
      </c>
      <c r="O74" s="54"/>
      <c r="P74" s="28" t="e">
        <f t="shared" si="28"/>
        <v>#DIV/0!</v>
      </c>
      <c r="Q74" s="31" t="e">
        <f t="shared" si="29"/>
        <v>#DIV/0!</v>
      </c>
    </row>
    <row r="75" spans="1:17" ht="15.75">
      <c r="A75" s="2"/>
      <c r="B75" s="39" t="s">
        <v>106</v>
      </c>
      <c r="C75" s="16"/>
      <c r="D75" s="31" t="e">
        <f t="shared" si="23"/>
        <v>#DIV/0!</v>
      </c>
      <c r="E75" s="60"/>
      <c r="F75" s="28" t="e">
        <f t="shared" si="24"/>
        <v>#DIV/0!</v>
      </c>
      <c r="G75" s="31" t="e">
        <f t="shared" si="25"/>
        <v>#DIV/0!</v>
      </c>
      <c r="H75" s="113">
        <v>0</v>
      </c>
      <c r="I75" s="142">
        <f t="shared" si="26"/>
        <v>0</v>
      </c>
      <c r="K75" s="2"/>
      <c r="L75" s="39" t="s">
        <v>106</v>
      </c>
      <c r="M75" s="16"/>
      <c r="N75" s="31" t="e">
        <f t="shared" si="27"/>
        <v>#DIV/0!</v>
      </c>
      <c r="O75" s="60"/>
      <c r="P75" s="28" t="e">
        <f t="shared" si="28"/>
        <v>#DIV/0!</v>
      </c>
      <c r="Q75" s="31" t="e">
        <f t="shared" si="29"/>
        <v>#DIV/0!</v>
      </c>
    </row>
    <row r="76" spans="1:17" ht="15.75">
      <c r="A76" s="2"/>
      <c r="B76" s="39" t="s">
        <v>63</v>
      </c>
      <c r="C76" s="16"/>
      <c r="D76" s="31" t="e">
        <f t="shared" si="23"/>
        <v>#DIV/0!</v>
      </c>
      <c r="E76" s="60"/>
      <c r="F76" s="28" t="e">
        <f t="shared" si="24"/>
        <v>#DIV/0!</v>
      </c>
      <c r="G76" s="31" t="e">
        <f t="shared" si="25"/>
        <v>#DIV/0!</v>
      </c>
      <c r="H76" s="113">
        <v>0</v>
      </c>
      <c r="I76" s="142">
        <f t="shared" si="26"/>
        <v>0</v>
      </c>
      <c r="K76" s="2"/>
      <c r="L76" s="39" t="s">
        <v>63</v>
      </c>
      <c r="M76" s="16"/>
      <c r="N76" s="31" t="e">
        <f t="shared" si="27"/>
        <v>#DIV/0!</v>
      </c>
      <c r="O76" s="60"/>
      <c r="P76" s="28" t="e">
        <f t="shared" si="28"/>
        <v>#DIV/0!</v>
      </c>
      <c r="Q76" s="31" t="e">
        <f t="shared" si="29"/>
        <v>#DIV/0!</v>
      </c>
    </row>
    <row r="77" spans="1:17" ht="15.75">
      <c r="A77" s="2"/>
      <c r="B77" s="39" t="s">
        <v>64</v>
      </c>
      <c r="C77" s="16"/>
      <c r="D77" s="31" t="e">
        <f t="shared" si="23"/>
        <v>#DIV/0!</v>
      </c>
      <c r="E77" s="60"/>
      <c r="F77" s="28" t="e">
        <f t="shared" si="24"/>
        <v>#DIV/0!</v>
      </c>
      <c r="G77" s="31" t="e">
        <f t="shared" si="25"/>
        <v>#DIV/0!</v>
      </c>
      <c r="H77" s="113">
        <v>0</v>
      </c>
      <c r="I77" s="142">
        <f t="shared" si="26"/>
        <v>0</v>
      </c>
      <c r="K77" s="2"/>
      <c r="L77" s="39" t="s">
        <v>64</v>
      </c>
      <c r="M77" s="16"/>
      <c r="N77" s="31" t="e">
        <f t="shared" si="27"/>
        <v>#DIV/0!</v>
      </c>
      <c r="O77" s="60"/>
      <c r="P77" s="28" t="e">
        <f t="shared" si="28"/>
        <v>#DIV/0!</v>
      </c>
      <c r="Q77" s="31" t="e">
        <f t="shared" si="29"/>
        <v>#DIV/0!</v>
      </c>
    </row>
    <row r="78" spans="1:17" ht="16.5" thickBot="1">
      <c r="A78" s="2"/>
      <c r="B78" s="40" t="s">
        <v>65</v>
      </c>
      <c r="C78" s="36"/>
      <c r="D78" s="35" t="e">
        <f t="shared" si="23"/>
        <v>#DIV/0!</v>
      </c>
      <c r="E78" s="58"/>
      <c r="F78" s="30" t="e">
        <f t="shared" si="24"/>
        <v>#DIV/0!</v>
      </c>
      <c r="G78" s="35" t="e">
        <f t="shared" si="25"/>
        <v>#DIV/0!</v>
      </c>
      <c r="H78" s="117">
        <v>0</v>
      </c>
      <c r="I78" s="143" t="e">
        <f t="shared" si="26"/>
        <v>#DIV/0!</v>
      </c>
      <c r="K78" s="2"/>
      <c r="L78" s="40" t="s">
        <v>65</v>
      </c>
      <c r="M78" s="36"/>
      <c r="N78" s="35" t="e">
        <f t="shared" si="27"/>
        <v>#DIV/0!</v>
      </c>
      <c r="O78" s="58"/>
      <c r="P78" s="30" t="e">
        <f t="shared" si="28"/>
        <v>#DIV/0!</v>
      </c>
      <c r="Q78" s="35" t="e">
        <f t="shared" si="29"/>
        <v>#DIV/0!</v>
      </c>
    </row>
    <row r="79" spans="1:17" ht="16.5" thickTop="1">
      <c r="A79" s="2"/>
      <c r="B79" s="6"/>
      <c r="C79" s="16">
        <f>SUM(C67:C78)</f>
        <v>0</v>
      </c>
      <c r="D79" s="31" t="e">
        <f t="shared" si="23"/>
        <v>#DIV/0!</v>
      </c>
      <c r="E79" s="54">
        <f>SUM(E67:E78)</f>
        <v>0</v>
      </c>
      <c r="F79" s="28" t="e">
        <f t="shared" si="24"/>
        <v>#DIV/0!</v>
      </c>
      <c r="G79" s="31" t="e">
        <f t="shared" si="25"/>
        <v>#DIV/0!</v>
      </c>
      <c r="H79" s="64">
        <f>SUM(H67:H78)</f>
        <v>0</v>
      </c>
      <c r="I79" s="142">
        <f t="shared" si="26"/>
        <v>0</v>
      </c>
      <c r="K79" s="2"/>
      <c r="L79" s="6"/>
      <c r="M79" s="16">
        <f>SUM(M67:M78)</f>
        <v>0</v>
      </c>
      <c r="N79" s="31" t="e">
        <f t="shared" si="27"/>
        <v>#DIV/0!</v>
      </c>
      <c r="O79" s="54">
        <f>SUM(O67:O78)</f>
        <v>0</v>
      </c>
      <c r="P79" s="28" t="e">
        <f t="shared" si="28"/>
        <v>#DIV/0!</v>
      </c>
      <c r="Q79" s="31" t="e">
        <f t="shared" si="29"/>
        <v>#DIV/0!</v>
      </c>
    </row>
    <row r="82" spans="1:11" ht="12.75">
      <c r="A82" s="50" t="str">
        <f>UtilSum!H46</f>
        <v>There is no copyright on this.  Please spread it around.  The more use the better!</v>
      </c>
      <c r="K82" s="50" t="str">
        <f>A82</f>
        <v>There is no copyright on this.  Please spread it around.  The more use the better!</v>
      </c>
    </row>
  </sheetData>
  <sheetProtection/>
  <printOptions horizontalCentered="1" verticalCentered="1"/>
  <pageMargins left="0.2" right="0.2" top="0.2" bottom="0.2" header="0.5" footer="0.5"/>
  <pageSetup orientation="portrait" paperSize="9" scale="80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C8" sqref="C8"/>
    </sheetView>
  </sheetViews>
  <sheetFormatPr defaultColWidth="11.375" defaultRowHeight="12.75"/>
  <cols>
    <col min="1" max="1" width="11.375" style="0" customWidth="1"/>
    <col min="2" max="2" width="10.75390625" style="12" customWidth="1"/>
    <col min="3" max="4" width="10.75390625" style="37" customWidth="1"/>
    <col min="5" max="5" width="10.75390625" style="62" customWidth="1"/>
    <col min="6" max="6" width="10.75390625" style="38" customWidth="1"/>
    <col min="7" max="7" width="12.75390625" style="12" customWidth="1"/>
    <col min="8" max="11" width="11.375" style="0" customWidth="1"/>
    <col min="12" max="12" width="10.75390625" style="63" customWidth="1"/>
  </cols>
  <sheetData>
    <row r="1" spans="1:14" ht="18.75">
      <c r="A1" s="1"/>
      <c r="B1" s="2"/>
      <c r="D1" s="18" t="s">
        <v>40</v>
      </c>
      <c r="E1" s="64"/>
      <c r="F1" s="14"/>
      <c r="H1" s="1"/>
      <c r="I1" s="2"/>
      <c r="J1" s="37"/>
      <c r="K1" s="18" t="s">
        <v>40</v>
      </c>
      <c r="L1" s="64"/>
      <c r="M1" t="s">
        <v>117</v>
      </c>
      <c r="N1" s="12"/>
    </row>
    <row r="2" spans="1:14" ht="15.75">
      <c r="A2" s="1"/>
      <c r="B2" s="2"/>
      <c r="D2" s="23" t="str">
        <f>UtilSum!G19</f>
        <v>Insert Congregation Name Here</v>
      </c>
      <c r="E2" s="64"/>
      <c r="F2" s="14"/>
      <c r="H2" s="1"/>
      <c r="I2" s="2"/>
      <c r="J2" s="37"/>
      <c r="K2" s="23" t="str">
        <f>D2</f>
        <v>Insert Congregation Name Here</v>
      </c>
      <c r="L2" s="64"/>
      <c r="M2" s="14"/>
      <c r="N2" s="12"/>
    </row>
    <row r="3" spans="1:14" ht="15.75">
      <c r="A3" s="2"/>
      <c r="B3" s="47" t="s">
        <v>81</v>
      </c>
      <c r="D3" s="20"/>
      <c r="E3" s="64"/>
      <c r="F3" s="14"/>
      <c r="H3" s="2"/>
      <c r="I3" s="47" t="s">
        <v>81</v>
      </c>
      <c r="J3" s="37"/>
      <c r="K3" s="20"/>
      <c r="L3" s="64"/>
      <c r="M3" s="14"/>
      <c r="N3" s="12"/>
    </row>
    <row r="4" spans="1:14" ht="15.75">
      <c r="A4" s="2"/>
      <c r="B4" s="47" t="s">
        <v>82</v>
      </c>
      <c r="C4" s="45"/>
      <c r="D4" s="19"/>
      <c r="E4" s="65" t="s">
        <v>107</v>
      </c>
      <c r="F4" s="53"/>
      <c r="G4" s="49"/>
      <c r="H4" s="2"/>
      <c r="I4" s="47" t="s">
        <v>82</v>
      </c>
      <c r="J4" s="45"/>
      <c r="K4" s="19"/>
      <c r="L4" s="65" t="s">
        <v>107</v>
      </c>
      <c r="M4" s="53"/>
      <c r="N4" s="49"/>
    </row>
    <row r="5" spans="1:14" ht="15.75">
      <c r="A5" s="2"/>
      <c r="B5" s="47" t="s">
        <v>83</v>
      </c>
      <c r="C5" s="45"/>
      <c r="D5" s="16"/>
      <c r="E5" s="54"/>
      <c r="F5" s="14"/>
      <c r="H5" s="2"/>
      <c r="I5" s="47" t="s">
        <v>83</v>
      </c>
      <c r="J5" s="45"/>
      <c r="K5" s="16"/>
      <c r="L5" s="54"/>
      <c r="M5" s="14"/>
      <c r="N5" s="12"/>
    </row>
    <row r="6" spans="1:14" ht="16.5" thickBot="1">
      <c r="A6" s="4" t="s">
        <v>91</v>
      </c>
      <c r="B6" s="4" t="s">
        <v>100</v>
      </c>
      <c r="C6" s="21" t="s">
        <v>41</v>
      </c>
      <c r="D6" s="4" t="s">
        <v>103</v>
      </c>
      <c r="E6" s="57" t="s">
        <v>42</v>
      </c>
      <c r="F6" s="15" t="s">
        <v>101</v>
      </c>
      <c r="G6" s="4" t="s">
        <v>53</v>
      </c>
      <c r="H6" s="4" t="s">
        <v>91</v>
      </c>
      <c r="I6" s="4" t="s">
        <v>100</v>
      </c>
      <c r="J6" s="21" t="s">
        <v>41</v>
      </c>
      <c r="K6" s="4" t="s">
        <v>103</v>
      </c>
      <c r="L6" s="57" t="s">
        <v>42</v>
      </c>
      <c r="M6" s="15" t="s">
        <v>101</v>
      </c>
      <c r="N6" s="4" t="s">
        <v>53</v>
      </c>
    </row>
    <row r="7" spans="1:14" ht="16.5" thickTop="1">
      <c r="A7" s="1"/>
      <c r="B7" s="2"/>
      <c r="C7" s="20"/>
      <c r="D7" s="20"/>
      <c r="E7" s="64"/>
      <c r="F7" s="14"/>
      <c r="H7" s="1"/>
      <c r="I7" s="2"/>
      <c r="J7" s="20"/>
      <c r="K7" s="20"/>
      <c r="L7" s="64"/>
      <c r="M7" s="14"/>
      <c r="N7" s="12"/>
    </row>
    <row r="8" spans="1:14" ht="15.75">
      <c r="A8" s="5">
        <f>UtilSum!A26</f>
        <v>2005</v>
      </c>
      <c r="B8" s="39" t="s">
        <v>55</v>
      </c>
      <c r="C8" s="16"/>
      <c r="D8" s="16"/>
      <c r="E8" s="54"/>
      <c r="F8" s="28" t="e">
        <f>C8/E8</f>
        <v>#DIV/0!</v>
      </c>
      <c r="H8" s="5">
        <f>A8</f>
        <v>2005</v>
      </c>
      <c r="I8" s="39" t="s">
        <v>55</v>
      </c>
      <c r="J8" s="16"/>
      <c r="K8" s="16"/>
      <c r="L8" s="54"/>
      <c r="M8" s="28" t="e">
        <f>J8/L8</f>
        <v>#DIV/0!</v>
      </c>
      <c r="N8" s="12"/>
    </row>
    <row r="9" spans="1:14" ht="15.75">
      <c r="A9" s="44"/>
      <c r="B9" s="39" t="s">
        <v>61</v>
      </c>
      <c r="C9" s="16"/>
      <c r="D9" s="16"/>
      <c r="E9" s="54"/>
      <c r="F9" s="28" t="e">
        <f aca="true" t="shared" si="0" ref="F9:F20">C9/E9</f>
        <v>#DIV/0!</v>
      </c>
      <c r="H9" s="44"/>
      <c r="I9" s="39" t="s">
        <v>61</v>
      </c>
      <c r="J9" s="16"/>
      <c r="K9" s="16"/>
      <c r="L9" s="54"/>
      <c r="M9" s="28" t="e">
        <f aca="true" t="shared" si="1" ref="M9:M20">J9/L9</f>
        <v>#DIV/0!</v>
      </c>
      <c r="N9" s="12"/>
    </row>
    <row r="10" spans="1:14" ht="15.75">
      <c r="A10" s="2"/>
      <c r="B10" s="39" t="s">
        <v>56</v>
      </c>
      <c r="C10" s="16"/>
      <c r="D10" s="16"/>
      <c r="E10" s="54"/>
      <c r="F10" s="28" t="e">
        <f t="shared" si="0"/>
        <v>#DIV/0!</v>
      </c>
      <c r="H10" s="2"/>
      <c r="I10" s="39" t="s">
        <v>56</v>
      </c>
      <c r="J10" s="16"/>
      <c r="K10" s="16"/>
      <c r="L10" s="54"/>
      <c r="M10" s="28" t="e">
        <f t="shared" si="1"/>
        <v>#DIV/0!</v>
      </c>
      <c r="N10" s="12"/>
    </row>
    <row r="11" spans="1:14" ht="15.75">
      <c r="A11" s="2"/>
      <c r="B11" s="39" t="s">
        <v>57</v>
      </c>
      <c r="C11" s="16"/>
      <c r="D11" s="16"/>
      <c r="E11" s="54"/>
      <c r="F11" s="28" t="e">
        <f t="shared" si="0"/>
        <v>#DIV/0!</v>
      </c>
      <c r="H11" s="2"/>
      <c r="I11" s="39" t="s">
        <v>57</v>
      </c>
      <c r="J11" s="16"/>
      <c r="K11" s="16"/>
      <c r="L11" s="54"/>
      <c r="M11" s="28" t="e">
        <f t="shared" si="1"/>
        <v>#DIV/0!</v>
      </c>
      <c r="N11" s="12"/>
    </row>
    <row r="12" spans="1:14" ht="15.75">
      <c r="A12" s="2"/>
      <c r="B12" s="39" t="s">
        <v>58</v>
      </c>
      <c r="C12" s="16"/>
      <c r="D12" s="16"/>
      <c r="E12" s="54"/>
      <c r="F12" s="28" t="e">
        <f t="shared" si="0"/>
        <v>#DIV/0!</v>
      </c>
      <c r="H12" s="2"/>
      <c r="I12" s="39" t="s">
        <v>58</v>
      </c>
      <c r="J12" s="16"/>
      <c r="K12" s="16"/>
      <c r="L12" s="54"/>
      <c r="M12" s="28" t="e">
        <f t="shared" si="1"/>
        <v>#DIV/0!</v>
      </c>
      <c r="N12" s="12"/>
    </row>
    <row r="13" spans="1:14" ht="15.75">
      <c r="A13" s="2"/>
      <c r="B13" s="39" t="s">
        <v>59</v>
      </c>
      <c r="C13" s="16"/>
      <c r="D13" s="16"/>
      <c r="E13" s="54"/>
      <c r="F13" s="28" t="e">
        <f t="shared" si="0"/>
        <v>#DIV/0!</v>
      </c>
      <c r="H13" s="2"/>
      <c r="I13" s="39" t="s">
        <v>59</v>
      </c>
      <c r="J13" s="16"/>
      <c r="K13" s="16"/>
      <c r="L13" s="54"/>
      <c r="M13" s="28" t="e">
        <f t="shared" si="1"/>
        <v>#DIV/0!</v>
      </c>
      <c r="N13" s="12"/>
    </row>
    <row r="14" spans="1:14" ht="15.75">
      <c r="A14" s="2"/>
      <c r="B14" s="39" t="s">
        <v>60</v>
      </c>
      <c r="C14" s="16"/>
      <c r="D14" s="16"/>
      <c r="E14" s="54"/>
      <c r="F14" s="28" t="e">
        <f t="shared" si="0"/>
        <v>#DIV/0!</v>
      </c>
      <c r="H14" s="2"/>
      <c r="I14" s="39" t="s">
        <v>60</v>
      </c>
      <c r="J14" s="16"/>
      <c r="K14" s="16"/>
      <c r="L14" s="54"/>
      <c r="M14" s="28" t="e">
        <f t="shared" si="1"/>
        <v>#DIV/0!</v>
      </c>
      <c r="N14" s="12"/>
    </row>
    <row r="15" spans="1:14" ht="15.75">
      <c r="A15" s="2"/>
      <c r="B15" s="39" t="s">
        <v>105</v>
      </c>
      <c r="C15" s="16"/>
      <c r="D15" s="16"/>
      <c r="E15" s="54"/>
      <c r="F15" s="28" t="e">
        <f t="shared" si="0"/>
        <v>#DIV/0!</v>
      </c>
      <c r="H15" s="2"/>
      <c r="I15" s="39" t="s">
        <v>105</v>
      </c>
      <c r="J15" s="16"/>
      <c r="K15" s="16"/>
      <c r="L15" s="54"/>
      <c r="M15" s="28" t="e">
        <f t="shared" si="1"/>
        <v>#DIV/0!</v>
      </c>
      <c r="N15" s="12"/>
    </row>
    <row r="16" spans="1:14" ht="15.75">
      <c r="A16" s="2"/>
      <c r="B16" s="39" t="s">
        <v>106</v>
      </c>
      <c r="C16" s="16"/>
      <c r="D16" s="16"/>
      <c r="E16" s="54"/>
      <c r="F16" s="28" t="e">
        <f t="shared" si="0"/>
        <v>#DIV/0!</v>
      </c>
      <c r="H16" s="2"/>
      <c r="I16" s="39" t="s">
        <v>106</v>
      </c>
      <c r="J16" s="16"/>
      <c r="K16" s="16"/>
      <c r="L16" s="54"/>
      <c r="M16" s="28" t="e">
        <f t="shared" si="1"/>
        <v>#DIV/0!</v>
      </c>
      <c r="N16" s="12"/>
    </row>
    <row r="17" spans="1:14" ht="15.75">
      <c r="A17" s="2"/>
      <c r="B17" s="39" t="s">
        <v>63</v>
      </c>
      <c r="C17" s="16"/>
      <c r="D17" s="16"/>
      <c r="E17" s="54"/>
      <c r="F17" s="28" t="e">
        <f t="shared" si="0"/>
        <v>#DIV/0!</v>
      </c>
      <c r="H17" s="2"/>
      <c r="I17" s="39" t="s">
        <v>63</v>
      </c>
      <c r="J17" s="16"/>
      <c r="K17" s="16"/>
      <c r="L17" s="54"/>
      <c r="M17" s="28" t="e">
        <f t="shared" si="1"/>
        <v>#DIV/0!</v>
      </c>
      <c r="N17" s="12"/>
    </row>
    <row r="18" spans="1:14" ht="15.75">
      <c r="A18" s="2"/>
      <c r="B18" s="39" t="s">
        <v>64</v>
      </c>
      <c r="C18" s="16"/>
      <c r="D18" s="16"/>
      <c r="E18" s="54"/>
      <c r="F18" s="28" t="e">
        <f t="shared" si="0"/>
        <v>#DIV/0!</v>
      </c>
      <c r="H18" s="2"/>
      <c r="I18" s="39" t="s">
        <v>64</v>
      </c>
      <c r="J18" s="16"/>
      <c r="K18" s="16"/>
      <c r="L18" s="54"/>
      <c r="M18" s="28" t="e">
        <f t="shared" si="1"/>
        <v>#DIV/0!</v>
      </c>
      <c r="N18" s="12"/>
    </row>
    <row r="19" spans="1:14" ht="16.5" thickBot="1">
      <c r="A19" s="2"/>
      <c r="B19" s="40" t="s">
        <v>65</v>
      </c>
      <c r="C19" s="36"/>
      <c r="D19" s="36"/>
      <c r="E19" s="58"/>
      <c r="F19" s="30" t="e">
        <f t="shared" si="0"/>
        <v>#DIV/0!</v>
      </c>
      <c r="H19" s="2"/>
      <c r="I19" s="40" t="s">
        <v>65</v>
      </c>
      <c r="J19" s="36"/>
      <c r="K19" s="36"/>
      <c r="L19" s="58"/>
      <c r="M19" s="30" t="e">
        <f t="shared" si="1"/>
        <v>#DIV/0!</v>
      </c>
      <c r="N19" s="12"/>
    </row>
    <row r="20" spans="1:14" ht="16.5" thickTop="1">
      <c r="A20" s="2"/>
      <c r="B20" s="6"/>
      <c r="C20" s="16">
        <f>SUM(C8:C19)</f>
        <v>0</v>
      </c>
      <c r="D20" s="16"/>
      <c r="E20" s="54">
        <f>SUM(E8:E19)</f>
        <v>0</v>
      </c>
      <c r="F20" s="28" t="e">
        <f t="shared" si="0"/>
        <v>#DIV/0!</v>
      </c>
      <c r="H20" s="2"/>
      <c r="I20" s="6"/>
      <c r="J20" s="16">
        <f>SUM(J8:J19)</f>
        <v>0</v>
      </c>
      <c r="K20" s="16"/>
      <c r="L20" s="54">
        <f>SUM(L8:L19)</f>
        <v>0</v>
      </c>
      <c r="M20" s="28" t="e">
        <f t="shared" si="1"/>
        <v>#DIV/0!</v>
      </c>
      <c r="N20" s="12"/>
    </row>
    <row r="21" spans="1:14" ht="15.75">
      <c r="A21" s="2"/>
      <c r="B21" s="6"/>
      <c r="C21" s="16"/>
      <c r="D21" s="16"/>
      <c r="E21" s="59"/>
      <c r="F21" s="28"/>
      <c r="H21" s="2"/>
      <c r="I21" s="6"/>
      <c r="J21" s="16"/>
      <c r="K21" s="16"/>
      <c r="L21" s="59"/>
      <c r="M21" s="28"/>
      <c r="N21" s="12"/>
    </row>
    <row r="22" spans="1:14" ht="15.75">
      <c r="A22" s="2"/>
      <c r="B22" s="6"/>
      <c r="C22" s="16"/>
      <c r="D22" s="16"/>
      <c r="E22" s="54"/>
      <c r="F22" s="28"/>
      <c r="H22" s="2"/>
      <c r="I22" s="6"/>
      <c r="J22" s="16"/>
      <c r="K22" s="16"/>
      <c r="L22" s="54"/>
      <c r="M22" s="28"/>
      <c r="N22" s="12"/>
    </row>
    <row r="23" spans="1:14" ht="15.75">
      <c r="A23" s="5">
        <f>UtilSum!A29</f>
        <v>2006</v>
      </c>
      <c r="B23" s="39" t="s">
        <v>55</v>
      </c>
      <c r="C23" s="16"/>
      <c r="D23" s="31" t="e">
        <f>C23/C8</f>
        <v>#DIV/0!</v>
      </c>
      <c r="E23" s="54"/>
      <c r="F23" s="28" t="e">
        <f>C23/E23</f>
        <v>#DIV/0!</v>
      </c>
      <c r="G23" s="31" t="e">
        <f>E23/E8</f>
        <v>#DIV/0!</v>
      </c>
      <c r="H23" s="5">
        <f>A23</f>
        <v>2006</v>
      </c>
      <c r="I23" s="39" t="s">
        <v>55</v>
      </c>
      <c r="J23" s="16"/>
      <c r="K23" s="31" t="e">
        <f>J23/J8</f>
        <v>#DIV/0!</v>
      </c>
      <c r="L23" s="54"/>
      <c r="M23" s="28" t="e">
        <f>J23/L23</f>
        <v>#DIV/0!</v>
      </c>
      <c r="N23" s="31" t="e">
        <f>L23/L8</f>
        <v>#DIV/0!</v>
      </c>
    </row>
    <row r="24" spans="1:14" ht="15.75">
      <c r="A24" s="44"/>
      <c r="B24" s="39" t="s">
        <v>61</v>
      </c>
      <c r="C24" s="16"/>
      <c r="D24" s="31" t="e">
        <f aca="true" t="shared" si="2" ref="D24:D35">C24/C9</f>
        <v>#DIV/0!</v>
      </c>
      <c r="E24" s="54"/>
      <c r="F24" s="28" t="e">
        <f aca="true" t="shared" si="3" ref="F24:F35">C24/E24</f>
        <v>#DIV/0!</v>
      </c>
      <c r="G24" s="31" t="e">
        <f aca="true" t="shared" si="4" ref="G24:G34">E24/E9</f>
        <v>#DIV/0!</v>
      </c>
      <c r="H24" s="44"/>
      <c r="I24" s="39" t="s">
        <v>61</v>
      </c>
      <c r="J24" s="16"/>
      <c r="K24" s="31" t="e">
        <f aca="true" t="shared" si="5" ref="K24:K35">J24/J9</f>
        <v>#DIV/0!</v>
      </c>
      <c r="L24" s="54"/>
      <c r="M24" s="28" t="e">
        <f aca="true" t="shared" si="6" ref="M24:M35">J24/L24</f>
        <v>#DIV/0!</v>
      </c>
      <c r="N24" s="31" t="e">
        <f aca="true" t="shared" si="7" ref="N24:N34">L24/L9</f>
        <v>#DIV/0!</v>
      </c>
    </row>
    <row r="25" spans="1:14" ht="15.75">
      <c r="A25" s="2"/>
      <c r="B25" s="39" t="s">
        <v>56</v>
      </c>
      <c r="C25" s="16"/>
      <c r="D25" s="31" t="e">
        <f t="shared" si="2"/>
        <v>#DIV/0!</v>
      </c>
      <c r="E25" s="54"/>
      <c r="F25" s="28" t="e">
        <f t="shared" si="3"/>
        <v>#DIV/0!</v>
      </c>
      <c r="G25" s="31" t="e">
        <f t="shared" si="4"/>
        <v>#DIV/0!</v>
      </c>
      <c r="H25" s="2"/>
      <c r="I25" s="39" t="s">
        <v>56</v>
      </c>
      <c r="J25" s="16"/>
      <c r="K25" s="31" t="e">
        <f t="shared" si="5"/>
        <v>#DIV/0!</v>
      </c>
      <c r="L25" s="54"/>
      <c r="M25" s="28" t="e">
        <f t="shared" si="6"/>
        <v>#DIV/0!</v>
      </c>
      <c r="N25" s="31" t="e">
        <f t="shared" si="7"/>
        <v>#DIV/0!</v>
      </c>
    </row>
    <row r="26" spans="1:14" ht="15.75">
      <c r="A26" s="2"/>
      <c r="B26" s="39" t="s">
        <v>57</v>
      </c>
      <c r="C26" s="16"/>
      <c r="D26" s="31" t="e">
        <f t="shared" si="2"/>
        <v>#DIV/0!</v>
      </c>
      <c r="E26" s="54"/>
      <c r="F26" s="28" t="e">
        <f t="shared" si="3"/>
        <v>#DIV/0!</v>
      </c>
      <c r="G26" s="31" t="e">
        <f t="shared" si="4"/>
        <v>#DIV/0!</v>
      </c>
      <c r="H26" s="2"/>
      <c r="I26" s="39" t="s">
        <v>57</v>
      </c>
      <c r="J26" s="16"/>
      <c r="K26" s="31" t="e">
        <f t="shared" si="5"/>
        <v>#DIV/0!</v>
      </c>
      <c r="L26" s="54"/>
      <c r="M26" s="28" t="e">
        <f t="shared" si="6"/>
        <v>#DIV/0!</v>
      </c>
      <c r="N26" s="31" t="e">
        <f t="shared" si="7"/>
        <v>#DIV/0!</v>
      </c>
    </row>
    <row r="27" spans="1:14" ht="15.75">
      <c r="A27" s="2"/>
      <c r="B27" s="39" t="s">
        <v>58</v>
      </c>
      <c r="C27" s="16"/>
      <c r="D27" s="31" t="e">
        <f t="shared" si="2"/>
        <v>#DIV/0!</v>
      </c>
      <c r="E27" s="54"/>
      <c r="F27" s="28" t="e">
        <f t="shared" si="3"/>
        <v>#DIV/0!</v>
      </c>
      <c r="G27" s="31" t="e">
        <f t="shared" si="4"/>
        <v>#DIV/0!</v>
      </c>
      <c r="H27" s="2"/>
      <c r="I27" s="39" t="s">
        <v>58</v>
      </c>
      <c r="J27" s="16"/>
      <c r="K27" s="31" t="e">
        <f t="shared" si="5"/>
        <v>#DIV/0!</v>
      </c>
      <c r="L27" s="54"/>
      <c r="M27" s="28" t="e">
        <f t="shared" si="6"/>
        <v>#DIV/0!</v>
      </c>
      <c r="N27" s="31" t="e">
        <f t="shared" si="7"/>
        <v>#DIV/0!</v>
      </c>
    </row>
    <row r="28" spans="1:14" ht="15.75">
      <c r="A28" s="2"/>
      <c r="B28" s="39" t="s">
        <v>59</v>
      </c>
      <c r="C28" s="16"/>
      <c r="D28" s="31" t="e">
        <f t="shared" si="2"/>
        <v>#DIV/0!</v>
      </c>
      <c r="E28" s="54"/>
      <c r="F28" s="28" t="e">
        <f t="shared" si="3"/>
        <v>#DIV/0!</v>
      </c>
      <c r="G28" s="31" t="e">
        <f t="shared" si="4"/>
        <v>#DIV/0!</v>
      </c>
      <c r="H28" s="2"/>
      <c r="I28" s="39" t="s">
        <v>59</v>
      </c>
      <c r="J28" s="16"/>
      <c r="K28" s="31" t="e">
        <f t="shared" si="5"/>
        <v>#DIV/0!</v>
      </c>
      <c r="L28" s="54"/>
      <c r="M28" s="28" t="e">
        <f t="shared" si="6"/>
        <v>#DIV/0!</v>
      </c>
      <c r="N28" s="31" t="e">
        <f t="shared" si="7"/>
        <v>#DIV/0!</v>
      </c>
    </row>
    <row r="29" spans="1:14" ht="15.75">
      <c r="A29" s="2"/>
      <c r="B29" s="39" t="s">
        <v>60</v>
      </c>
      <c r="C29" s="16"/>
      <c r="D29" s="31" t="e">
        <f t="shared" si="2"/>
        <v>#DIV/0!</v>
      </c>
      <c r="E29" s="54"/>
      <c r="F29" s="28" t="e">
        <f t="shared" si="3"/>
        <v>#DIV/0!</v>
      </c>
      <c r="G29" s="31" t="e">
        <f t="shared" si="4"/>
        <v>#DIV/0!</v>
      </c>
      <c r="H29" s="2"/>
      <c r="I29" s="39" t="s">
        <v>60</v>
      </c>
      <c r="J29" s="16"/>
      <c r="K29" s="31" t="e">
        <f t="shared" si="5"/>
        <v>#DIV/0!</v>
      </c>
      <c r="L29" s="54"/>
      <c r="M29" s="28" t="e">
        <f t="shared" si="6"/>
        <v>#DIV/0!</v>
      </c>
      <c r="N29" s="31" t="e">
        <f t="shared" si="7"/>
        <v>#DIV/0!</v>
      </c>
    </row>
    <row r="30" spans="1:14" ht="15.75">
      <c r="A30" s="2"/>
      <c r="B30" s="39" t="s">
        <v>105</v>
      </c>
      <c r="C30" s="16"/>
      <c r="D30" s="31" t="e">
        <f t="shared" si="2"/>
        <v>#DIV/0!</v>
      </c>
      <c r="E30" s="60"/>
      <c r="F30" s="28" t="e">
        <f t="shared" si="3"/>
        <v>#DIV/0!</v>
      </c>
      <c r="G30" s="31" t="e">
        <f t="shared" si="4"/>
        <v>#DIV/0!</v>
      </c>
      <c r="H30" s="2"/>
      <c r="I30" s="39" t="s">
        <v>105</v>
      </c>
      <c r="J30" s="16"/>
      <c r="K30" s="31" t="e">
        <f t="shared" si="5"/>
        <v>#DIV/0!</v>
      </c>
      <c r="L30" s="60"/>
      <c r="M30" s="28" t="e">
        <f t="shared" si="6"/>
        <v>#DIV/0!</v>
      </c>
      <c r="N30" s="31" t="e">
        <f t="shared" si="7"/>
        <v>#DIV/0!</v>
      </c>
    </row>
    <row r="31" spans="1:14" ht="15.75">
      <c r="A31" s="2"/>
      <c r="B31" s="39" t="s">
        <v>106</v>
      </c>
      <c r="C31" s="16"/>
      <c r="D31" s="31" t="e">
        <f t="shared" si="2"/>
        <v>#DIV/0!</v>
      </c>
      <c r="E31" s="60"/>
      <c r="F31" s="28" t="e">
        <f t="shared" si="3"/>
        <v>#DIV/0!</v>
      </c>
      <c r="G31" s="31" t="e">
        <f t="shared" si="4"/>
        <v>#DIV/0!</v>
      </c>
      <c r="H31" s="2"/>
      <c r="I31" s="39" t="s">
        <v>106</v>
      </c>
      <c r="J31" s="16"/>
      <c r="K31" s="31" t="e">
        <f t="shared" si="5"/>
        <v>#DIV/0!</v>
      </c>
      <c r="L31" s="60"/>
      <c r="M31" s="28" t="e">
        <f t="shared" si="6"/>
        <v>#DIV/0!</v>
      </c>
      <c r="N31" s="31" t="e">
        <f t="shared" si="7"/>
        <v>#DIV/0!</v>
      </c>
    </row>
    <row r="32" spans="1:14" ht="15.75">
      <c r="A32" s="2"/>
      <c r="B32" s="39" t="s">
        <v>63</v>
      </c>
      <c r="C32" s="16"/>
      <c r="D32" s="31" t="e">
        <f t="shared" si="2"/>
        <v>#DIV/0!</v>
      </c>
      <c r="E32" s="60"/>
      <c r="F32" s="28" t="e">
        <f t="shared" si="3"/>
        <v>#DIV/0!</v>
      </c>
      <c r="G32" s="31" t="e">
        <f t="shared" si="4"/>
        <v>#DIV/0!</v>
      </c>
      <c r="H32" s="2"/>
      <c r="I32" s="39" t="s">
        <v>63</v>
      </c>
      <c r="J32" s="16"/>
      <c r="K32" s="31" t="e">
        <f t="shared" si="5"/>
        <v>#DIV/0!</v>
      </c>
      <c r="L32" s="60"/>
      <c r="M32" s="28" t="e">
        <f t="shared" si="6"/>
        <v>#DIV/0!</v>
      </c>
      <c r="N32" s="31" t="e">
        <f t="shared" si="7"/>
        <v>#DIV/0!</v>
      </c>
    </row>
    <row r="33" spans="1:14" ht="15.75">
      <c r="A33" s="2"/>
      <c r="B33" s="39" t="s">
        <v>64</v>
      </c>
      <c r="C33" s="16"/>
      <c r="D33" s="31" t="e">
        <f t="shared" si="2"/>
        <v>#DIV/0!</v>
      </c>
      <c r="E33" s="60"/>
      <c r="F33" s="28" t="e">
        <f t="shared" si="3"/>
        <v>#DIV/0!</v>
      </c>
      <c r="G33" s="31" t="e">
        <f t="shared" si="4"/>
        <v>#DIV/0!</v>
      </c>
      <c r="H33" s="2"/>
      <c r="I33" s="39" t="s">
        <v>64</v>
      </c>
      <c r="J33" s="16"/>
      <c r="K33" s="31" t="e">
        <f t="shared" si="5"/>
        <v>#DIV/0!</v>
      </c>
      <c r="L33" s="60"/>
      <c r="M33" s="28" t="e">
        <f t="shared" si="6"/>
        <v>#DIV/0!</v>
      </c>
      <c r="N33" s="31" t="e">
        <f t="shared" si="7"/>
        <v>#DIV/0!</v>
      </c>
    </row>
    <row r="34" spans="1:14" ht="16.5" thickBot="1">
      <c r="A34" s="2"/>
      <c r="B34" s="40" t="s">
        <v>65</v>
      </c>
      <c r="C34" s="36"/>
      <c r="D34" s="35" t="e">
        <f t="shared" si="2"/>
        <v>#DIV/0!</v>
      </c>
      <c r="E34" s="58"/>
      <c r="F34" s="30" t="e">
        <f t="shared" si="3"/>
        <v>#DIV/0!</v>
      </c>
      <c r="G34" s="35" t="e">
        <f t="shared" si="4"/>
        <v>#DIV/0!</v>
      </c>
      <c r="H34" s="2"/>
      <c r="I34" s="40" t="s">
        <v>65</v>
      </c>
      <c r="J34" s="36"/>
      <c r="K34" s="35" t="e">
        <f t="shared" si="5"/>
        <v>#DIV/0!</v>
      </c>
      <c r="L34" s="58"/>
      <c r="M34" s="30" t="e">
        <f t="shared" si="6"/>
        <v>#DIV/0!</v>
      </c>
      <c r="N34" s="35" t="e">
        <f t="shared" si="7"/>
        <v>#DIV/0!</v>
      </c>
    </row>
    <row r="35" spans="1:14" ht="16.5" thickTop="1">
      <c r="A35" s="2"/>
      <c r="B35" s="6"/>
      <c r="C35" s="16">
        <f>SUM(C23:C34)</f>
        <v>0</v>
      </c>
      <c r="D35" s="31" t="e">
        <f t="shared" si="2"/>
        <v>#DIV/0!</v>
      </c>
      <c r="E35" s="54">
        <f>SUM(E23:E34)</f>
        <v>0</v>
      </c>
      <c r="F35" s="28" t="e">
        <f t="shared" si="3"/>
        <v>#DIV/0!</v>
      </c>
      <c r="G35" s="31" t="e">
        <f>E35/E20</f>
        <v>#DIV/0!</v>
      </c>
      <c r="H35" s="2"/>
      <c r="I35" s="6"/>
      <c r="J35" s="16">
        <f>SUM(J23:J34)</f>
        <v>0</v>
      </c>
      <c r="K35" s="31" t="e">
        <f t="shared" si="5"/>
        <v>#DIV/0!</v>
      </c>
      <c r="L35" s="54">
        <f>SUM(L23:L34)</f>
        <v>0</v>
      </c>
      <c r="M35" s="28" t="e">
        <f t="shared" si="6"/>
        <v>#DIV/0!</v>
      </c>
      <c r="N35" s="31" t="e">
        <f>L35/L20</f>
        <v>#DIV/0!</v>
      </c>
    </row>
    <row r="36" spans="1:14" ht="15.75">
      <c r="A36" s="1"/>
      <c r="B36" s="6"/>
      <c r="C36" s="16"/>
      <c r="D36" s="17"/>
      <c r="E36" s="59"/>
      <c r="F36" s="14"/>
      <c r="G36" s="2"/>
      <c r="H36" s="1"/>
      <c r="I36" s="6"/>
      <c r="J36" s="16"/>
      <c r="K36" s="17"/>
      <c r="L36" s="59"/>
      <c r="M36" s="14"/>
      <c r="N36" s="2"/>
    </row>
    <row r="37" spans="1:14" ht="15.75">
      <c r="A37" s="1"/>
      <c r="B37" s="33"/>
      <c r="C37" s="20"/>
      <c r="D37" s="24"/>
      <c r="E37" s="64"/>
      <c r="F37" s="14"/>
      <c r="G37" s="2"/>
      <c r="H37" s="1"/>
      <c r="I37" s="33"/>
      <c r="J37" s="20"/>
      <c r="K37" s="24"/>
      <c r="L37" s="64"/>
      <c r="M37" s="14"/>
      <c r="N37" s="2"/>
    </row>
    <row r="38" spans="1:14" ht="15.75">
      <c r="A38" s="5">
        <f>UtilSum!A32</f>
        <v>2007</v>
      </c>
      <c r="B38" s="39" t="s">
        <v>55</v>
      </c>
      <c r="C38" s="16"/>
      <c r="D38" s="31" t="e">
        <f>C38/C23</f>
        <v>#DIV/0!</v>
      </c>
      <c r="E38" s="54"/>
      <c r="F38" s="28" t="e">
        <f>C38/E38</f>
        <v>#DIV/0!</v>
      </c>
      <c r="G38" s="31" t="e">
        <f>E38/E23</f>
        <v>#DIV/0!</v>
      </c>
      <c r="H38" s="5">
        <f>A38</f>
        <v>2007</v>
      </c>
      <c r="I38" s="39" t="s">
        <v>55</v>
      </c>
      <c r="J38" s="16"/>
      <c r="K38" s="31" t="e">
        <f>J38/J23</f>
        <v>#DIV/0!</v>
      </c>
      <c r="L38" s="54"/>
      <c r="M38" s="28" t="e">
        <f>J38/L38</f>
        <v>#DIV/0!</v>
      </c>
      <c r="N38" s="31" t="e">
        <f>L38/L23</f>
        <v>#DIV/0!</v>
      </c>
    </row>
    <row r="39" spans="1:14" ht="15.75">
      <c r="A39" s="44"/>
      <c r="B39" s="39" t="s">
        <v>61</v>
      </c>
      <c r="C39" s="16"/>
      <c r="D39" s="31" t="e">
        <f aca="true" t="shared" si="8" ref="D39:D50">C39/C24</f>
        <v>#DIV/0!</v>
      </c>
      <c r="E39" s="54"/>
      <c r="F39" s="28" t="e">
        <f aca="true" t="shared" si="9" ref="F39:F50">C39/E39</f>
        <v>#DIV/0!</v>
      </c>
      <c r="G39" s="31" t="e">
        <f aca="true" t="shared" si="10" ref="G39:G49">E39/E24</f>
        <v>#DIV/0!</v>
      </c>
      <c r="H39" s="44"/>
      <c r="I39" s="39" t="s">
        <v>61</v>
      </c>
      <c r="J39" s="16"/>
      <c r="K39" s="31" t="e">
        <f aca="true" t="shared" si="11" ref="K39:K50">J39/J24</f>
        <v>#DIV/0!</v>
      </c>
      <c r="L39" s="54"/>
      <c r="M39" s="28" t="e">
        <f aca="true" t="shared" si="12" ref="M39:M50">J39/L39</f>
        <v>#DIV/0!</v>
      </c>
      <c r="N39" s="31" t="e">
        <f aca="true" t="shared" si="13" ref="N39:N49">L39/L24</f>
        <v>#DIV/0!</v>
      </c>
    </row>
    <row r="40" spans="1:14" ht="15.75">
      <c r="A40" s="2"/>
      <c r="B40" s="39" t="s">
        <v>56</v>
      </c>
      <c r="C40" s="16"/>
      <c r="D40" s="31" t="e">
        <f t="shared" si="8"/>
        <v>#DIV/0!</v>
      </c>
      <c r="E40" s="54"/>
      <c r="F40" s="28" t="e">
        <f t="shared" si="9"/>
        <v>#DIV/0!</v>
      </c>
      <c r="G40" s="31" t="e">
        <f t="shared" si="10"/>
        <v>#DIV/0!</v>
      </c>
      <c r="H40" s="2"/>
      <c r="I40" s="39" t="s">
        <v>56</v>
      </c>
      <c r="J40" s="16"/>
      <c r="K40" s="31" t="e">
        <f t="shared" si="11"/>
        <v>#DIV/0!</v>
      </c>
      <c r="L40" s="54"/>
      <c r="M40" s="28" t="e">
        <f t="shared" si="12"/>
        <v>#DIV/0!</v>
      </c>
      <c r="N40" s="31" t="e">
        <f t="shared" si="13"/>
        <v>#DIV/0!</v>
      </c>
    </row>
    <row r="41" spans="1:14" ht="15.75">
      <c r="A41" s="2"/>
      <c r="B41" s="39" t="s">
        <v>57</v>
      </c>
      <c r="C41" s="16"/>
      <c r="D41" s="31" t="e">
        <f t="shared" si="8"/>
        <v>#DIV/0!</v>
      </c>
      <c r="E41" s="54"/>
      <c r="F41" s="28" t="e">
        <f t="shared" si="9"/>
        <v>#DIV/0!</v>
      </c>
      <c r="G41" s="31" t="e">
        <f t="shared" si="10"/>
        <v>#DIV/0!</v>
      </c>
      <c r="H41" s="2"/>
      <c r="I41" s="39" t="s">
        <v>57</v>
      </c>
      <c r="J41" s="16"/>
      <c r="K41" s="31" t="e">
        <f t="shared" si="11"/>
        <v>#DIV/0!</v>
      </c>
      <c r="L41" s="54"/>
      <c r="M41" s="28" t="e">
        <f t="shared" si="12"/>
        <v>#DIV/0!</v>
      </c>
      <c r="N41" s="31" t="e">
        <f t="shared" si="13"/>
        <v>#DIV/0!</v>
      </c>
    </row>
    <row r="42" spans="1:14" ht="15.75">
      <c r="A42" s="2"/>
      <c r="B42" s="39" t="s">
        <v>58</v>
      </c>
      <c r="C42" s="16"/>
      <c r="D42" s="31" t="e">
        <f t="shared" si="8"/>
        <v>#DIV/0!</v>
      </c>
      <c r="E42" s="54"/>
      <c r="F42" s="28" t="e">
        <f t="shared" si="9"/>
        <v>#DIV/0!</v>
      </c>
      <c r="G42" s="31" t="e">
        <f t="shared" si="10"/>
        <v>#DIV/0!</v>
      </c>
      <c r="H42" s="2"/>
      <c r="I42" s="39" t="s">
        <v>58</v>
      </c>
      <c r="J42" s="16"/>
      <c r="K42" s="31" t="e">
        <f t="shared" si="11"/>
        <v>#DIV/0!</v>
      </c>
      <c r="L42" s="54"/>
      <c r="M42" s="28" t="e">
        <f t="shared" si="12"/>
        <v>#DIV/0!</v>
      </c>
      <c r="N42" s="31" t="e">
        <f t="shared" si="13"/>
        <v>#DIV/0!</v>
      </c>
    </row>
    <row r="43" spans="1:14" ht="15.75">
      <c r="A43" s="2"/>
      <c r="B43" s="39" t="s">
        <v>59</v>
      </c>
      <c r="C43" s="16"/>
      <c r="D43" s="31" t="e">
        <f t="shared" si="8"/>
        <v>#DIV/0!</v>
      </c>
      <c r="E43" s="54"/>
      <c r="F43" s="28" t="e">
        <f t="shared" si="9"/>
        <v>#DIV/0!</v>
      </c>
      <c r="G43" s="31" t="e">
        <f t="shared" si="10"/>
        <v>#DIV/0!</v>
      </c>
      <c r="H43" s="2"/>
      <c r="I43" s="39" t="s">
        <v>59</v>
      </c>
      <c r="J43" s="16"/>
      <c r="K43" s="31" t="e">
        <f t="shared" si="11"/>
        <v>#DIV/0!</v>
      </c>
      <c r="L43" s="54"/>
      <c r="M43" s="28" t="e">
        <f t="shared" si="12"/>
        <v>#DIV/0!</v>
      </c>
      <c r="N43" s="31" t="e">
        <f t="shared" si="13"/>
        <v>#DIV/0!</v>
      </c>
    </row>
    <row r="44" spans="1:14" ht="15.75">
      <c r="A44" s="2"/>
      <c r="B44" s="39" t="s">
        <v>60</v>
      </c>
      <c r="C44" s="16"/>
      <c r="D44" s="31" t="e">
        <f t="shared" si="8"/>
        <v>#DIV/0!</v>
      </c>
      <c r="E44" s="54"/>
      <c r="F44" s="28" t="e">
        <f t="shared" si="9"/>
        <v>#DIV/0!</v>
      </c>
      <c r="G44" s="31" t="e">
        <f t="shared" si="10"/>
        <v>#DIV/0!</v>
      </c>
      <c r="H44" s="2"/>
      <c r="I44" s="39" t="s">
        <v>60</v>
      </c>
      <c r="J44" s="16"/>
      <c r="K44" s="31" t="e">
        <f t="shared" si="11"/>
        <v>#DIV/0!</v>
      </c>
      <c r="L44" s="54"/>
      <c r="M44" s="28" t="e">
        <f t="shared" si="12"/>
        <v>#DIV/0!</v>
      </c>
      <c r="N44" s="31" t="e">
        <f t="shared" si="13"/>
        <v>#DIV/0!</v>
      </c>
    </row>
    <row r="45" spans="1:14" ht="15.75">
      <c r="A45" s="2"/>
      <c r="B45" s="39" t="s">
        <v>105</v>
      </c>
      <c r="C45" s="16"/>
      <c r="D45" s="31" t="e">
        <f t="shared" si="8"/>
        <v>#DIV/0!</v>
      </c>
      <c r="E45" s="60"/>
      <c r="F45" s="28" t="e">
        <f t="shared" si="9"/>
        <v>#DIV/0!</v>
      </c>
      <c r="G45" s="31" t="e">
        <f t="shared" si="10"/>
        <v>#DIV/0!</v>
      </c>
      <c r="H45" s="2"/>
      <c r="I45" s="39" t="s">
        <v>105</v>
      </c>
      <c r="J45" s="16"/>
      <c r="K45" s="31" t="e">
        <f t="shared" si="11"/>
        <v>#DIV/0!</v>
      </c>
      <c r="L45" s="60"/>
      <c r="M45" s="28" t="e">
        <f t="shared" si="12"/>
        <v>#DIV/0!</v>
      </c>
      <c r="N45" s="31" t="e">
        <f t="shared" si="13"/>
        <v>#DIV/0!</v>
      </c>
    </row>
    <row r="46" spans="1:14" ht="15.75">
      <c r="A46" s="2"/>
      <c r="B46" s="39" t="s">
        <v>106</v>
      </c>
      <c r="C46" s="16"/>
      <c r="D46" s="31" t="e">
        <f t="shared" si="8"/>
        <v>#DIV/0!</v>
      </c>
      <c r="E46" s="60"/>
      <c r="F46" s="28" t="e">
        <f t="shared" si="9"/>
        <v>#DIV/0!</v>
      </c>
      <c r="G46" s="31" t="e">
        <f t="shared" si="10"/>
        <v>#DIV/0!</v>
      </c>
      <c r="H46" s="2"/>
      <c r="I46" s="39" t="s">
        <v>106</v>
      </c>
      <c r="J46" s="16"/>
      <c r="K46" s="31" t="e">
        <f t="shared" si="11"/>
        <v>#DIV/0!</v>
      </c>
      <c r="L46" s="60"/>
      <c r="M46" s="28" t="e">
        <f t="shared" si="12"/>
        <v>#DIV/0!</v>
      </c>
      <c r="N46" s="31" t="e">
        <f t="shared" si="13"/>
        <v>#DIV/0!</v>
      </c>
    </row>
    <row r="47" spans="1:14" ht="15.75">
      <c r="A47" s="2"/>
      <c r="B47" s="39" t="s">
        <v>63</v>
      </c>
      <c r="C47" s="16"/>
      <c r="D47" s="31" t="e">
        <f t="shared" si="8"/>
        <v>#DIV/0!</v>
      </c>
      <c r="E47" s="60"/>
      <c r="F47" s="28" t="e">
        <f t="shared" si="9"/>
        <v>#DIV/0!</v>
      </c>
      <c r="G47" s="31" t="e">
        <f t="shared" si="10"/>
        <v>#DIV/0!</v>
      </c>
      <c r="H47" s="2"/>
      <c r="I47" s="39" t="s">
        <v>63</v>
      </c>
      <c r="J47" s="16"/>
      <c r="K47" s="31" t="e">
        <f t="shared" si="11"/>
        <v>#DIV/0!</v>
      </c>
      <c r="L47" s="60"/>
      <c r="M47" s="28" t="e">
        <f t="shared" si="12"/>
        <v>#DIV/0!</v>
      </c>
      <c r="N47" s="31" t="e">
        <f t="shared" si="13"/>
        <v>#DIV/0!</v>
      </c>
    </row>
    <row r="48" spans="1:14" ht="15.75">
      <c r="A48" s="2"/>
      <c r="B48" s="39" t="s">
        <v>64</v>
      </c>
      <c r="C48" s="16"/>
      <c r="D48" s="31" t="e">
        <f t="shared" si="8"/>
        <v>#DIV/0!</v>
      </c>
      <c r="E48" s="60"/>
      <c r="F48" s="28" t="e">
        <f t="shared" si="9"/>
        <v>#DIV/0!</v>
      </c>
      <c r="G48" s="31" t="e">
        <f t="shared" si="10"/>
        <v>#DIV/0!</v>
      </c>
      <c r="H48" s="2"/>
      <c r="I48" s="39" t="s">
        <v>64</v>
      </c>
      <c r="J48" s="16"/>
      <c r="K48" s="31" t="e">
        <f t="shared" si="11"/>
        <v>#DIV/0!</v>
      </c>
      <c r="L48" s="60"/>
      <c r="M48" s="28" t="e">
        <f t="shared" si="12"/>
        <v>#DIV/0!</v>
      </c>
      <c r="N48" s="31" t="e">
        <f t="shared" si="13"/>
        <v>#DIV/0!</v>
      </c>
    </row>
    <row r="49" spans="1:14" ht="16.5" thickBot="1">
      <c r="A49" s="2"/>
      <c r="B49" s="40" t="s">
        <v>65</v>
      </c>
      <c r="C49" s="36"/>
      <c r="D49" s="35" t="e">
        <f t="shared" si="8"/>
        <v>#DIV/0!</v>
      </c>
      <c r="E49" s="58"/>
      <c r="F49" s="30" t="e">
        <f t="shared" si="9"/>
        <v>#DIV/0!</v>
      </c>
      <c r="G49" s="35" t="e">
        <f t="shared" si="10"/>
        <v>#DIV/0!</v>
      </c>
      <c r="H49" s="2"/>
      <c r="I49" s="40" t="s">
        <v>65</v>
      </c>
      <c r="J49" s="36"/>
      <c r="K49" s="35" t="e">
        <f t="shared" si="11"/>
        <v>#DIV/0!</v>
      </c>
      <c r="L49" s="58"/>
      <c r="M49" s="30" t="e">
        <f t="shared" si="12"/>
        <v>#DIV/0!</v>
      </c>
      <c r="N49" s="35" t="e">
        <f t="shared" si="13"/>
        <v>#DIV/0!</v>
      </c>
    </row>
    <row r="50" spans="1:14" ht="16.5" thickTop="1">
      <c r="A50" s="2"/>
      <c r="B50" s="6"/>
      <c r="C50" s="16">
        <f>SUM(C38:C49)</f>
        <v>0</v>
      </c>
      <c r="D50" s="31" t="e">
        <f t="shared" si="8"/>
        <v>#DIV/0!</v>
      </c>
      <c r="E50" s="54">
        <f>SUM(E38:E49)</f>
        <v>0</v>
      </c>
      <c r="F50" s="28" t="e">
        <f t="shared" si="9"/>
        <v>#DIV/0!</v>
      </c>
      <c r="G50" s="31" t="e">
        <f>E50/E35</f>
        <v>#DIV/0!</v>
      </c>
      <c r="H50" s="2"/>
      <c r="I50" s="6"/>
      <c r="J50" s="16">
        <f>SUM(J38:J49)</f>
        <v>0</v>
      </c>
      <c r="K50" s="31" t="e">
        <f t="shared" si="11"/>
        <v>#DIV/0!</v>
      </c>
      <c r="L50" s="54">
        <f>SUM(L38:L49)</f>
        <v>0</v>
      </c>
      <c r="M50" s="28" t="e">
        <f t="shared" si="12"/>
        <v>#DIV/0!</v>
      </c>
      <c r="N50" s="31" t="e">
        <f>L50/L35</f>
        <v>#DIV/0!</v>
      </c>
    </row>
    <row r="51" spans="1:14" ht="15.75">
      <c r="A51" s="2"/>
      <c r="B51" s="6"/>
      <c r="C51" s="16"/>
      <c r="D51" s="31"/>
      <c r="E51" s="54"/>
      <c r="F51" s="28"/>
      <c r="G51" s="31"/>
      <c r="H51" s="2"/>
      <c r="I51" s="6"/>
      <c r="J51" s="16"/>
      <c r="K51" s="31"/>
      <c r="L51" s="54"/>
      <c r="M51" s="28"/>
      <c r="N51" s="31"/>
    </row>
    <row r="52" spans="1:14" ht="15.75">
      <c r="A52" s="2"/>
      <c r="B52" s="6"/>
      <c r="C52" s="16"/>
      <c r="D52" s="31"/>
      <c r="E52" s="54"/>
      <c r="F52" s="28"/>
      <c r="G52" s="31"/>
      <c r="H52" s="2"/>
      <c r="I52" s="6"/>
      <c r="J52" s="16"/>
      <c r="K52" s="31"/>
      <c r="L52" s="54"/>
      <c r="M52" s="28"/>
      <c r="N52" s="31"/>
    </row>
    <row r="53" spans="1:14" ht="15.75">
      <c r="A53" s="5">
        <f>1+A38</f>
        <v>2008</v>
      </c>
      <c r="B53" s="39" t="s">
        <v>55</v>
      </c>
      <c r="C53" s="16"/>
      <c r="D53" s="31" t="e">
        <f>C53/C38</f>
        <v>#DIV/0!</v>
      </c>
      <c r="E53" s="54"/>
      <c r="F53" s="28" t="e">
        <f>C53/E53</f>
        <v>#DIV/0!</v>
      </c>
      <c r="G53" s="31" t="e">
        <f>E53/E38</f>
        <v>#DIV/0!</v>
      </c>
      <c r="H53" s="5">
        <f>A53</f>
        <v>2008</v>
      </c>
      <c r="I53" s="39" t="s">
        <v>55</v>
      </c>
      <c r="J53" s="16"/>
      <c r="K53" s="31" t="e">
        <f>J53/J38</f>
        <v>#DIV/0!</v>
      </c>
      <c r="L53" s="54"/>
      <c r="M53" s="28" t="e">
        <f>J53/L53</f>
        <v>#DIV/0!</v>
      </c>
      <c r="N53" s="31" t="e">
        <f>L53/L38</f>
        <v>#DIV/0!</v>
      </c>
    </row>
    <row r="54" spans="1:14" ht="15.75">
      <c r="A54" s="44"/>
      <c r="B54" s="39" t="s">
        <v>61</v>
      </c>
      <c r="C54" s="16"/>
      <c r="D54" s="31" t="e">
        <f aca="true" t="shared" si="14" ref="D54:D65">C54/C39</f>
        <v>#DIV/0!</v>
      </c>
      <c r="E54" s="54"/>
      <c r="F54" s="28" t="e">
        <f aca="true" t="shared" si="15" ref="F54:F65">C54/E54</f>
        <v>#DIV/0!</v>
      </c>
      <c r="G54" s="31" t="e">
        <f aca="true" t="shared" si="16" ref="G54:G64">E54/E39</f>
        <v>#DIV/0!</v>
      </c>
      <c r="H54" s="44"/>
      <c r="I54" s="39" t="s">
        <v>61</v>
      </c>
      <c r="J54" s="16"/>
      <c r="K54" s="31" t="e">
        <f aca="true" t="shared" si="17" ref="K54:K65">J54/J39</f>
        <v>#DIV/0!</v>
      </c>
      <c r="L54" s="54"/>
      <c r="M54" s="28" t="e">
        <f aca="true" t="shared" si="18" ref="M54:M65">J54/L54</f>
        <v>#DIV/0!</v>
      </c>
      <c r="N54" s="31" t="e">
        <f aca="true" t="shared" si="19" ref="N54:N64">L54/L39</f>
        <v>#DIV/0!</v>
      </c>
    </row>
    <row r="55" spans="1:14" ht="15.75">
      <c r="A55" s="2"/>
      <c r="B55" s="39" t="s">
        <v>56</v>
      </c>
      <c r="C55" s="16"/>
      <c r="D55" s="31" t="e">
        <f t="shared" si="14"/>
        <v>#DIV/0!</v>
      </c>
      <c r="E55" s="54"/>
      <c r="F55" s="28" t="e">
        <f t="shared" si="15"/>
        <v>#DIV/0!</v>
      </c>
      <c r="G55" s="31" t="e">
        <f t="shared" si="16"/>
        <v>#DIV/0!</v>
      </c>
      <c r="H55" s="2"/>
      <c r="I55" s="39" t="s">
        <v>56</v>
      </c>
      <c r="J55" s="16"/>
      <c r="K55" s="31" t="e">
        <f t="shared" si="17"/>
        <v>#DIV/0!</v>
      </c>
      <c r="L55" s="54"/>
      <c r="M55" s="28" t="e">
        <f t="shared" si="18"/>
        <v>#DIV/0!</v>
      </c>
      <c r="N55" s="31" t="e">
        <f t="shared" si="19"/>
        <v>#DIV/0!</v>
      </c>
    </row>
    <row r="56" spans="1:14" ht="15.75">
      <c r="A56" s="2"/>
      <c r="B56" s="39" t="s">
        <v>57</v>
      </c>
      <c r="C56" s="16"/>
      <c r="D56" s="31" t="e">
        <f t="shared" si="14"/>
        <v>#DIV/0!</v>
      </c>
      <c r="E56" s="54"/>
      <c r="F56" s="28" t="e">
        <f t="shared" si="15"/>
        <v>#DIV/0!</v>
      </c>
      <c r="G56" s="31" t="e">
        <f t="shared" si="16"/>
        <v>#DIV/0!</v>
      </c>
      <c r="H56" s="2"/>
      <c r="I56" s="39" t="s">
        <v>57</v>
      </c>
      <c r="J56" s="16"/>
      <c r="K56" s="31" t="e">
        <f t="shared" si="17"/>
        <v>#DIV/0!</v>
      </c>
      <c r="L56" s="54"/>
      <c r="M56" s="28" t="e">
        <f t="shared" si="18"/>
        <v>#DIV/0!</v>
      </c>
      <c r="N56" s="31" t="e">
        <f t="shared" si="19"/>
        <v>#DIV/0!</v>
      </c>
    </row>
    <row r="57" spans="1:14" ht="15.75">
      <c r="A57" s="2"/>
      <c r="B57" s="39" t="s">
        <v>58</v>
      </c>
      <c r="C57" s="16"/>
      <c r="D57" s="31" t="e">
        <f t="shared" si="14"/>
        <v>#DIV/0!</v>
      </c>
      <c r="E57" s="54"/>
      <c r="F57" s="28" t="e">
        <f t="shared" si="15"/>
        <v>#DIV/0!</v>
      </c>
      <c r="G57" s="31" t="e">
        <f t="shared" si="16"/>
        <v>#DIV/0!</v>
      </c>
      <c r="H57" s="2"/>
      <c r="I57" s="39" t="s">
        <v>58</v>
      </c>
      <c r="J57" s="16"/>
      <c r="K57" s="31" t="e">
        <f t="shared" si="17"/>
        <v>#DIV/0!</v>
      </c>
      <c r="L57" s="54"/>
      <c r="M57" s="28" t="e">
        <f t="shared" si="18"/>
        <v>#DIV/0!</v>
      </c>
      <c r="N57" s="31" t="e">
        <f t="shared" si="19"/>
        <v>#DIV/0!</v>
      </c>
    </row>
    <row r="58" spans="1:14" ht="15.75">
      <c r="A58" s="2"/>
      <c r="B58" s="39" t="s">
        <v>59</v>
      </c>
      <c r="C58" s="16"/>
      <c r="D58" s="31" t="e">
        <f t="shared" si="14"/>
        <v>#DIV/0!</v>
      </c>
      <c r="E58" s="54"/>
      <c r="F58" s="28" t="e">
        <f t="shared" si="15"/>
        <v>#DIV/0!</v>
      </c>
      <c r="G58" s="31" t="e">
        <f t="shared" si="16"/>
        <v>#DIV/0!</v>
      </c>
      <c r="H58" s="2"/>
      <c r="I58" s="39" t="s">
        <v>59</v>
      </c>
      <c r="J58" s="16"/>
      <c r="K58" s="31" t="e">
        <f t="shared" si="17"/>
        <v>#DIV/0!</v>
      </c>
      <c r="L58" s="54"/>
      <c r="M58" s="28" t="e">
        <f t="shared" si="18"/>
        <v>#DIV/0!</v>
      </c>
      <c r="N58" s="31" t="e">
        <f t="shared" si="19"/>
        <v>#DIV/0!</v>
      </c>
    </row>
    <row r="59" spans="1:14" ht="15.75">
      <c r="A59" s="2"/>
      <c r="B59" s="39" t="s">
        <v>60</v>
      </c>
      <c r="C59" s="16"/>
      <c r="D59" s="31" t="e">
        <f t="shared" si="14"/>
        <v>#DIV/0!</v>
      </c>
      <c r="E59" s="54"/>
      <c r="F59" s="28" t="e">
        <f t="shared" si="15"/>
        <v>#DIV/0!</v>
      </c>
      <c r="G59" s="31" t="e">
        <f t="shared" si="16"/>
        <v>#DIV/0!</v>
      </c>
      <c r="H59" s="2"/>
      <c r="I59" s="39" t="s">
        <v>60</v>
      </c>
      <c r="J59" s="16"/>
      <c r="K59" s="31" t="e">
        <f t="shared" si="17"/>
        <v>#DIV/0!</v>
      </c>
      <c r="L59" s="54"/>
      <c r="M59" s="28" t="e">
        <f t="shared" si="18"/>
        <v>#DIV/0!</v>
      </c>
      <c r="N59" s="31" t="e">
        <f t="shared" si="19"/>
        <v>#DIV/0!</v>
      </c>
    </row>
    <row r="60" spans="1:14" ht="15.75">
      <c r="A60" s="2"/>
      <c r="B60" s="39" t="s">
        <v>105</v>
      </c>
      <c r="C60" s="16"/>
      <c r="D60" s="31" t="e">
        <f t="shared" si="14"/>
        <v>#DIV/0!</v>
      </c>
      <c r="E60" s="60"/>
      <c r="F60" s="28" t="e">
        <f t="shared" si="15"/>
        <v>#DIV/0!</v>
      </c>
      <c r="G60" s="31" t="e">
        <f t="shared" si="16"/>
        <v>#DIV/0!</v>
      </c>
      <c r="H60" s="2"/>
      <c r="I60" s="39" t="s">
        <v>105</v>
      </c>
      <c r="J60" s="16"/>
      <c r="K60" s="31" t="e">
        <f t="shared" si="17"/>
        <v>#DIV/0!</v>
      </c>
      <c r="L60" s="60"/>
      <c r="M60" s="28" t="e">
        <f t="shared" si="18"/>
        <v>#DIV/0!</v>
      </c>
      <c r="N60" s="31" t="e">
        <f t="shared" si="19"/>
        <v>#DIV/0!</v>
      </c>
    </row>
    <row r="61" spans="1:14" ht="15.75">
      <c r="A61" s="2"/>
      <c r="B61" s="39" t="s">
        <v>106</v>
      </c>
      <c r="C61" s="16"/>
      <c r="D61" s="31" t="e">
        <f t="shared" si="14"/>
        <v>#DIV/0!</v>
      </c>
      <c r="E61" s="60"/>
      <c r="F61" s="28" t="e">
        <f t="shared" si="15"/>
        <v>#DIV/0!</v>
      </c>
      <c r="G61" s="31" t="e">
        <f t="shared" si="16"/>
        <v>#DIV/0!</v>
      </c>
      <c r="H61" s="2"/>
      <c r="I61" s="39" t="s">
        <v>106</v>
      </c>
      <c r="J61" s="16"/>
      <c r="K61" s="31" t="e">
        <f t="shared" si="17"/>
        <v>#DIV/0!</v>
      </c>
      <c r="L61" s="60"/>
      <c r="M61" s="28" t="e">
        <f t="shared" si="18"/>
        <v>#DIV/0!</v>
      </c>
      <c r="N61" s="31" t="e">
        <f t="shared" si="19"/>
        <v>#DIV/0!</v>
      </c>
    </row>
    <row r="62" spans="1:14" ht="15.75">
      <c r="A62" s="2"/>
      <c r="B62" s="39" t="s">
        <v>63</v>
      </c>
      <c r="C62" s="16"/>
      <c r="D62" s="31" t="e">
        <f t="shared" si="14"/>
        <v>#DIV/0!</v>
      </c>
      <c r="E62" s="60"/>
      <c r="F62" s="28" t="e">
        <f t="shared" si="15"/>
        <v>#DIV/0!</v>
      </c>
      <c r="G62" s="31" t="e">
        <f t="shared" si="16"/>
        <v>#DIV/0!</v>
      </c>
      <c r="H62" s="2"/>
      <c r="I62" s="39" t="s">
        <v>63</v>
      </c>
      <c r="J62" s="16"/>
      <c r="K62" s="31" t="e">
        <f t="shared" si="17"/>
        <v>#DIV/0!</v>
      </c>
      <c r="L62" s="60"/>
      <c r="M62" s="28" t="e">
        <f t="shared" si="18"/>
        <v>#DIV/0!</v>
      </c>
      <c r="N62" s="31" t="e">
        <f t="shared" si="19"/>
        <v>#DIV/0!</v>
      </c>
    </row>
    <row r="63" spans="1:14" ht="15.75">
      <c r="A63" s="2"/>
      <c r="B63" s="39" t="s">
        <v>64</v>
      </c>
      <c r="C63" s="16"/>
      <c r="D63" s="31" t="e">
        <f t="shared" si="14"/>
        <v>#DIV/0!</v>
      </c>
      <c r="E63" s="60"/>
      <c r="F63" s="28" t="e">
        <f t="shared" si="15"/>
        <v>#DIV/0!</v>
      </c>
      <c r="G63" s="31" t="e">
        <f t="shared" si="16"/>
        <v>#DIV/0!</v>
      </c>
      <c r="H63" s="2"/>
      <c r="I63" s="39" t="s">
        <v>64</v>
      </c>
      <c r="J63" s="16"/>
      <c r="K63" s="31" t="e">
        <f t="shared" si="17"/>
        <v>#DIV/0!</v>
      </c>
      <c r="L63" s="60"/>
      <c r="M63" s="28" t="e">
        <f t="shared" si="18"/>
        <v>#DIV/0!</v>
      </c>
      <c r="N63" s="31" t="e">
        <f t="shared" si="19"/>
        <v>#DIV/0!</v>
      </c>
    </row>
    <row r="64" spans="1:14" ht="16.5" thickBot="1">
      <c r="A64" s="2"/>
      <c r="B64" s="40" t="s">
        <v>65</v>
      </c>
      <c r="C64" s="36"/>
      <c r="D64" s="35" t="e">
        <f t="shared" si="14"/>
        <v>#DIV/0!</v>
      </c>
      <c r="E64" s="58"/>
      <c r="F64" s="30" t="e">
        <f t="shared" si="15"/>
        <v>#DIV/0!</v>
      </c>
      <c r="G64" s="35" t="e">
        <f t="shared" si="16"/>
        <v>#DIV/0!</v>
      </c>
      <c r="H64" s="2"/>
      <c r="I64" s="40" t="s">
        <v>65</v>
      </c>
      <c r="J64" s="36"/>
      <c r="K64" s="35" t="e">
        <f t="shared" si="17"/>
        <v>#DIV/0!</v>
      </c>
      <c r="L64" s="58"/>
      <c r="M64" s="30" t="e">
        <f t="shared" si="18"/>
        <v>#DIV/0!</v>
      </c>
      <c r="N64" s="35" t="e">
        <f t="shared" si="19"/>
        <v>#DIV/0!</v>
      </c>
    </row>
    <row r="65" spans="1:14" ht="16.5" thickTop="1">
      <c r="A65" s="2"/>
      <c r="B65" s="6"/>
      <c r="C65" s="16">
        <f>SUM(C53:C64)</f>
        <v>0</v>
      </c>
      <c r="D65" s="31" t="e">
        <f t="shared" si="14"/>
        <v>#DIV/0!</v>
      </c>
      <c r="E65" s="54">
        <f>SUM(E53:E64)</f>
        <v>0</v>
      </c>
      <c r="F65" s="28" t="e">
        <f t="shared" si="15"/>
        <v>#DIV/0!</v>
      </c>
      <c r="G65" s="31" t="e">
        <f>E65/E50</f>
        <v>#DIV/0!</v>
      </c>
      <c r="H65" s="2"/>
      <c r="I65" s="6"/>
      <c r="J65" s="16">
        <f>SUM(J53:J64)</f>
        <v>0</v>
      </c>
      <c r="K65" s="31" t="e">
        <f t="shared" si="17"/>
        <v>#DIV/0!</v>
      </c>
      <c r="L65" s="54">
        <f>SUM(L53:L64)</f>
        <v>0</v>
      </c>
      <c r="M65" s="28" t="e">
        <f t="shared" si="18"/>
        <v>#DIV/0!</v>
      </c>
      <c r="N65" s="31" t="e">
        <f>L65/L50</f>
        <v>#DIV/0!</v>
      </c>
    </row>
    <row r="66" spans="1:14" ht="15.75">
      <c r="A66" s="2"/>
      <c r="B66" s="6"/>
      <c r="C66" s="16"/>
      <c r="D66" s="31"/>
      <c r="E66" s="54"/>
      <c r="F66" s="28"/>
      <c r="G66" s="31"/>
      <c r="H66" s="2"/>
      <c r="I66" s="6"/>
      <c r="J66" s="16"/>
      <c r="K66" s="31"/>
      <c r="L66" s="54"/>
      <c r="M66" s="28"/>
      <c r="N66" s="31"/>
    </row>
    <row r="67" spans="9:14" ht="12.75">
      <c r="I67" s="12"/>
      <c r="J67" s="37"/>
      <c r="K67" s="37"/>
      <c r="L67" s="62"/>
      <c r="M67" s="38"/>
      <c r="N67" s="12"/>
    </row>
    <row r="68" spans="1:14" ht="15.75">
      <c r="A68" s="5">
        <f>1+A53</f>
        <v>2009</v>
      </c>
      <c r="B68" s="39" t="s">
        <v>55</v>
      </c>
      <c r="C68" s="16"/>
      <c r="D68" s="31" t="e">
        <f>C68/C53</f>
        <v>#DIV/0!</v>
      </c>
      <c r="E68" s="54"/>
      <c r="F68" s="28" t="e">
        <f>C68/E68</f>
        <v>#DIV/0!</v>
      </c>
      <c r="G68" s="31" t="e">
        <f>E68/E53</f>
        <v>#DIV/0!</v>
      </c>
      <c r="H68" s="5">
        <f>A68</f>
        <v>2009</v>
      </c>
      <c r="I68" s="39" t="s">
        <v>55</v>
      </c>
      <c r="J68" s="16"/>
      <c r="K68" s="31" t="e">
        <f>J68/J53</f>
        <v>#DIV/0!</v>
      </c>
      <c r="L68" s="54"/>
      <c r="M68" s="28" t="e">
        <f>J68/L68</f>
        <v>#DIV/0!</v>
      </c>
      <c r="N68" s="31" t="e">
        <f>L68/L53</f>
        <v>#DIV/0!</v>
      </c>
    </row>
    <row r="69" spans="1:14" ht="15.75">
      <c r="A69" s="44"/>
      <c r="B69" s="39" t="s">
        <v>61</v>
      </c>
      <c r="C69" s="16"/>
      <c r="D69" s="31" t="e">
        <f aca="true" t="shared" si="20" ref="D69:D80">C69/C54</f>
        <v>#DIV/0!</v>
      </c>
      <c r="E69" s="54"/>
      <c r="F69" s="28" t="e">
        <f aca="true" t="shared" si="21" ref="F69:F80">C69/E69</f>
        <v>#DIV/0!</v>
      </c>
      <c r="G69" s="31" t="e">
        <f aca="true" t="shared" si="22" ref="G69:G79">E69/E54</f>
        <v>#DIV/0!</v>
      </c>
      <c r="H69" s="44"/>
      <c r="I69" s="39" t="s">
        <v>61</v>
      </c>
      <c r="J69" s="16"/>
      <c r="K69" s="31" t="e">
        <f aca="true" t="shared" si="23" ref="K69:K80">J69/J54</f>
        <v>#DIV/0!</v>
      </c>
      <c r="L69" s="54"/>
      <c r="M69" s="28" t="e">
        <f aca="true" t="shared" si="24" ref="M69:M80">J69/L69</f>
        <v>#DIV/0!</v>
      </c>
      <c r="N69" s="31" t="e">
        <f aca="true" t="shared" si="25" ref="N69:N79">L69/L54</f>
        <v>#DIV/0!</v>
      </c>
    </row>
    <row r="70" spans="1:14" ht="15.75">
      <c r="A70" s="2"/>
      <c r="B70" s="39" t="s">
        <v>56</v>
      </c>
      <c r="C70" s="16"/>
      <c r="D70" s="31" t="e">
        <f t="shared" si="20"/>
        <v>#DIV/0!</v>
      </c>
      <c r="E70" s="54"/>
      <c r="F70" s="28" t="e">
        <f t="shared" si="21"/>
        <v>#DIV/0!</v>
      </c>
      <c r="G70" s="31" t="e">
        <f t="shared" si="22"/>
        <v>#DIV/0!</v>
      </c>
      <c r="H70" s="2"/>
      <c r="I70" s="39" t="s">
        <v>56</v>
      </c>
      <c r="J70" s="16"/>
      <c r="K70" s="31" t="e">
        <f t="shared" si="23"/>
        <v>#DIV/0!</v>
      </c>
      <c r="L70" s="54"/>
      <c r="M70" s="28" t="e">
        <f t="shared" si="24"/>
        <v>#DIV/0!</v>
      </c>
      <c r="N70" s="31" t="e">
        <f t="shared" si="25"/>
        <v>#DIV/0!</v>
      </c>
    </row>
    <row r="71" spans="1:14" ht="15.75">
      <c r="A71" s="2"/>
      <c r="B71" s="39" t="s">
        <v>57</v>
      </c>
      <c r="C71" s="16"/>
      <c r="D71" s="31" t="e">
        <f t="shared" si="20"/>
        <v>#DIV/0!</v>
      </c>
      <c r="E71" s="54"/>
      <c r="F71" s="28" t="e">
        <f t="shared" si="21"/>
        <v>#DIV/0!</v>
      </c>
      <c r="G71" s="31" t="e">
        <f t="shared" si="22"/>
        <v>#DIV/0!</v>
      </c>
      <c r="H71" s="2"/>
      <c r="I71" s="39" t="s">
        <v>57</v>
      </c>
      <c r="J71" s="16"/>
      <c r="K71" s="31" t="e">
        <f t="shared" si="23"/>
        <v>#DIV/0!</v>
      </c>
      <c r="L71" s="54"/>
      <c r="M71" s="28" t="e">
        <f t="shared" si="24"/>
        <v>#DIV/0!</v>
      </c>
      <c r="N71" s="31" t="e">
        <f t="shared" si="25"/>
        <v>#DIV/0!</v>
      </c>
    </row>
    <row r="72" spans="1:14" ht="15.75">
      <c r="A72" s="2"/>
      <c r="B72" s="39" t="s">
        <v>58</v>
      </c>
      <c r="C72" s="16"/>
      <c r="D72" s="31" t="e">
        <f t="shared" si="20"/>
        <v>#DIV/0!</v>
      </c>
      <c r="E72" s="54"/>
      <c r="F72" s="28" t="e">
        <f t="shared" si="21"/>
        <v>#DIV/0!</v>
      </c>
      <c r="G72" s="31" t="e">
        <f t="shared" si="22"/>
        <v>#DIV/0!</v>
      </c>
      <c r="H72" s="2"/>
      <c r="I72" s="39" t="s">
        <v>58</v>
      </c>
      <c r="J72" s="16"/>
      <c r="K72" s="31" t="e">
        <f t="shared" si="23"/>
        <v>#DIV/0!</v>
      </c>
      <c r="L72" s="54"/>
      <c r="M72" s="28" t="e">
        <f t="shared" si="24"/>
        <v>#DIV/0!</v>
      </c>
      <c r="N72" s="31" t="e">
        <f t="shared" si="25"/>
        <v>#DIV/0!</v>
      </c>
    </row>
    <row r="73" spans="1:14" ht="15.75">
      <c r="A73" s="2"/>
      <c r="B73" s="39" t="s">
        <v>59</v>
      </c>
      <c r="C73" s="16"/>
      <c r="D73" s="31" t="e">
        <f t="shared" si="20"/>
        <v>#DIV/0!</v>
      </c>
      <c r="E73" s="54"/>
      <c r="F73" s="28" t="e">
        <f t="shared" si="21"/>
        <v>#DIV/0!</v>
      </c>
      <c r="G73" s="31" t="e">
        <f t="shared" si="22"/>
        <v>#DIV/0!</v>
      </c>
      <c r="H73" s="2"/>
      <c r="I73" s="39" t="s">
        <v>59</v>
      </c>
      <c r="J73" s="16"/>
      <c r="K73" s="31" t="e">
        <f t="shared" si="23"/>
        <v>#DIV/0!</v>
      </c>
      <c r="L73" s="54"/>
      <c r="M73" s="28" t="e">
        <f t="shared" si="24"/>
        <v>#DIV/0!</v>
      </c>
      <c r="N73" s="31" t="e">
        <f t="shared" si="25"/>
        <v>#DIV/0!</v>
      </c>
    </row>
    <row r="74" spans="1:14" ht="15.75">
      <c r="A74" s="2"/>
      <c r="B74" s="39" t="s">
        <v>60</v>
      </c>
      <c r="C74" s="16"/>
      <c r="D74" s="31" t="e">
        <f t="shared" si="20"/>
        <v>#DIV/0!</v>
      </c>
      <c r="E74" s="54"/>
      <c r="F74" s="28" t="e">
        <f t="shared" si="21"/>
        <v>#DIV/0!</v>
      </c>
      <c r="G74" s="31" t="e">
        <f t="shared" si="22"/>
        <v>#DIV/0!</v>
      </c>
      <c r="H74" s="2"/>
      <c r="I74" s="39" t="s">
        <v>60</v>
      </c>
      <c r="J74" s="16"/>
      <c r="K74" s="31" t="e">
        <f t="shared" si="23"/>
        <v>#DIV/0!</v>
      </c>
      <c r="L74" s="54"/>
      <c r="M74" s="28" t="e">
        <f t="shared" si="24"/>
        <v>#DIV/0!</v>
      </c>
      <c r="N74" s="31" t="e">
        <f t="shared" si="25"/>
        <v>#DIV/0!</v>
      </c>
    </row>
    <row r="75" spans="1:14" ht="15.75">
      <c r="A75" s="2"/>
      <c r="B75" s="39" t="s">
        <v>105</v>
      </c>
      <c r="C75" s="16"/>
      <c r="D75" s="31" t="e">
        <f t="shared" si="20"/>
        <v>#DIV/0!</v>
      </c>
      <c r="E75" s="60"/>
      <c r="F75" s="28" t="e">
        <f t="shared" si="21"/>
        <v>#DIV/0!</v>
      </c>
      <c r="G75" s="31" t="e">
        <f t="shared" si="22"/>
        <v>#DIV/0!</v>
      </c>
      <c r="H75" s="2"/>
      <c r="I75" s="39" t="s">
        <v>105</v>
      </c>
      <c r="J75" s="16"/>
      <c r="K75" s="31" t="e">
        <f t="shared" si="23"/>
        <v>#DIV/0!</v>
      </c>
      <c r="L75" s="60"/>
      <c r="M75" s="28" t="e">
        <f t="shared" si="24"/>
        <v>#DIV/0!</v>
      </c>
      <c r="N75" s="31" t="e">
        <f t="shared" si="25"/>
        <v>#DIV/0!</v>
      </c>
    </row>
    <row r="76" spans="1:14" ht="15.75">
      <c r="A76" s="2"/>
      <c r="B76" s="39" t="s">
        <v>106</v>
      </c>
      <c r="C76" s="16"/>
      <c r="D76" s="31" t="e">
        <f t="shared" si="20"/>
        <v>#DIV/0!</v>
      </c>
      <c r="E76" s="60"/>
      <c r="F76" s="28" t="e">
        <f t="shared" si="21"/>
        <v>#DIV/0!</v>
      </c>
      <c r="G76" s="31" t="e">
        <f t="shared" si="22"/>
        <v>#DIV/0!</v>
      </c>
      <c r="H76" s="2"/>
      <c r="I76" s="39" t="s">
        <v>106</v>
      </c>
      <c r="J76" s="16"/>
      <c r="K76" s="31" t="e">
        <f t="shared" si="23"/>
        <v>#DIV/0!</v>
      </c>
      <c r="L76" s="60"/>
      <c r="M76" s="28" t="e">
        <f t="shared" si="24"/>
        <v>#DIV/0!</v>
      </c>
      <c r="N76" s="31" t="e">
        <f t="shared" si="25"/>
        <v>#DIV/0!</v>
      </c>
    </row>
    <row r="77" spans="1:14" ht="15.75">
      <c r="A77" s="2"/>
      <c r="B77" s="39" t="s">
        <v>63</v>
      </c>
      <c r="C77" s="16"/>
      <c r="D77" s="31" t="e">
        <f t="shared" si="20"/>
        <v>#DIV/0!</v>
      </c>
      <c r="E77" s="60"/>
      <c r="F77" s="28" t="e">
        <f t="shared" si="21"/>
        <v>#DIV/0!</v>
      </c>
      <c r="G77" s="31" t="e">
        <f t="shared" si="22"/>
        <v>#DIV/0!</v>
      </c>
      <c r="H77" s="2"/>
      <c r="I77" s="39" t="s">
        <v>63</v>
      </c>
      <c r="J77" s="16"/>
      <c r="K77" s="31" t="e">
        <f t="shared" si="23"/>
        <v>#DIV/0!</v>
      </c>
      <c r="L77" s="60"/>
      <c r="M77" s="28" t="e">
        <f t="shared" si="24"/>
        <v>#DIV/0!</v>
      </c>
      <c r="N77" s="31" t="e">
        <f t="shared" si="25"/>
        <v>#DIV/0!</v>
      </c>
    </row>
    <row r="78" spans="1:14" ht="15.75">
      <c r="A78" s="2"/>
      <c r="B78" s="39" t="s">
        <v>64</v>
      </c>
      <c r="C78" s="16"/>
      <c r="D78" s="31" t="e">
        <f t="shared" si="20"/>
        <v>#DIV/0!</v>
      </c>
      <c r="E78" s="60"/>
      <c r="F78" s="28" t="e">
        <f t="shared" si="21"/>
        <v>#DIV/0!</v>
      </c>
      <c r="G78" s="31" t="e">
        <f t="shared" si="22"/>
        <v>#DIV/0!</v>
      </c>
      <c r="H78" s="2"/>
      <c r="I78" s="39" t="s">
        <v>64</v>
      </c>
      <c r="J78" s="16"/>
      <c r="K78" s="31" t="e">
        <f t="shared" si="23"/>
        <v>#DIV/0!</v>
      </c>
      <c r="L78" s="60"/>
      <c r="M78" s="28" t="e">
        <f t="shared" si="24"/>
        <v>#DIV/0!</v>
      </c>
      <c r="N78" s="31" t="e">
        <f t="shared" si="25"/>
        <v>#DIV/0!</v>
      </c>
    </row>
    <row r="79" spans="1:14" ht="16.5" thickBot="1">
      <c r="A79" s="2"/>
      <c r="B79" s="40" t="s">
        <v>65</v>
      </c>
      <c r="C79" s="36"/>
      <c r="D79" s="35" t="e">
        <f t="shared" si="20"/>
        <v>#DIV/0!</v>
      </c>
      <c r="E79" s="58"/>
      <c r="F79" s="30" t="e">
        <f t="shared" si="21"/>
        <v>#DIV/0!</v>
      </c>
      <c r="G79" s="35" t="e">
        <f t="shared" si="22"/>
        <v>#DIV/0!</v>
      </c>
      <c r="H79" s="2"/>
      <c r="I79" s="40" t="s">
        <v>65</v>
      </c>
      <c r="J79" s="36"/>
      <c r="K79" s="35" t="e">
        <f t="shared" si="23"/>
        <v>#DIV/0!</v>
      </c>
      <c r="L79" s="58"/>
      <c r="M79" s="30" t="e">
        <f t="shared" si="24"/>
        <v>#DIV/0!</v>
      </c>
      <c r="N79" s="35" t="e">
        <f t="shared" si="25"/>
        <v>#DIV/0!</v>
      </c>
    </row>
    <row r="80" spans="1:14" ht="16.5" thickTop="1">
      <c r="A80" s="2"/>
      <c r="B80" s="6"/>
      <c r="C80" s="16">
        <f>SUM(C68:C79)</f>
        <v>0</v>
      </c>
      <c r="D80" s="31" t="e">
        <f t="shared" si="20"/>
        <v>#DIV/0!</v>
      </c>
      <c r="E80" s="54">
        <f>SUM(E68:E79)</f>
        <v>0</v>
      </c>
      <c r="F80" s="28" t="e">
        <f t="shared" si="21"/>
        <v>#DIV/0!</v>
      </c>
      <c r="G80" s="31" t="e">
        <f>E80/E65</f>
        <v>#DIV/0!</v>
      </c>
      <c r="H80" s="2"/>
      <c r="I80" s="6"/>
      <c r="J80" s="16">
        <f>SUM(J68:J79)</f>
        <v>0</v>
      </c>
      <c r="K80" s="31" t="e">
        <f t="shared" si="23"/>
        <v>#DIV/0!</v>
      </c>
      <c r="L80" s="54">
        <f>SUM(L68:L79)</f>
        <v>0</v>
      </c>
      <c r="M80" s="28" t="e">
        <f t="shared" si="24"/>
        <v>#DIV/0!</v>
      </c>
      <c r="N80" s="31" t="e">
        <f>L80/L65</f>
        <v>#DIV/0!</v>
      </c>
    </row>
    <row r="82" spans="1:14" ht="12.75">
      <c r="A82" s="50" t="str">
        <f>UtilSum!H46</f>
        <v>There is no copyright on this.  Please spread it around.  The more use the better!</v>
      </c>
      <c r="H82" s="50" t="str">
        <f>A82</f>
        <v>There is no copyright on this.  Please spread it around.  The more use the better!</v>
      </c>
      <c r="I82" s="12"/>
      <c r="J82" s="37"/>
      <c r="K82" s="37"/>
      <c r="L82" s="62"/>
      <c r="M82" s="38"/>
      <c r="N82" s="12"/>
    </row>
  </sheetData>
  <sheetProtection/>
  <printOptions horizontalCentered="1" verticalCentered="1"/>
  <pageMargins left="0.2" right="0.2" top="0.2" bottom="0.2" header="0.5" footer="0.5"/>
  <pageSetup orientation="portrait" paperSize="9" scale="80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E. Nutt-Powell</dc:creator>
  <cp:keywords/>
  <dc:description/>
  <cp:lastModifiedBy>Steve</cp:lastModifiedBy>
  <cp:lastPrinted>2007-11-07T11:52:15Z</cp:lastPrinted>
  <dcterms:created xsi:type="dcterms:W3CDTF">2000-07-18T11:25:04Z</dcterms:created>
  <dcterms:modified xsi:type="dcterms:W3CDTF">2009-08-28T19:38:30Z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